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defaultThemeVersion="166925"/>
  <mc:AlternateContent xmlns:mc="http://schemas.openxmlformats.org/markup-compatibility/2006">
    <mc:Choice Requires="x15">
      <x15ac:absPath xmlns:x15ac="http://schemas.microsoft.com/office/spreadsheetml/2010/11/ac" url="C:\Users\114141\Box\【02_課所共有】03_03_共助社会づくり課\R08年度\02_活動支援担当\19_ＮＰＯ基金助成事業\19_02_ＳＤＧｓ推進事業\19_02_010_募集要項\"/>
    </mc:Choice>
  </mc:AlternateContent>
  <xr:revisionPtr revIDLastSave="0" documentId="13_ncr:1_{CBD226DF-6F68-45C6-A067-E006DC7E0940}" xr6:coauthVersionLast="47" xr6:coauthVersionMax="47" xr10:uidLastSave="{00000000-0000-0000-0000-000000000000}"/>
  <bookViews>
    <workbookView xWindow="-120" yWindow="-120" windowWidth="29040" windowHeight="15720" tabRatio="667" activeTab="2" xr2:uid="{7EC41A9C-AF15-4F77-AF1A-FCEED51AB7E2}"/>
  </bookViews>
  <sheets>
    <sheet name="申請書類一覧" sheetId="27" r:id="rId1"/>
    <sheet name="様式1" sheetId="28" r:id="rId2"/>
    <sheet name="別紙1・2" sheetId="38" r:id="rId3"/>
    <sheet name="別紙3" sheetId="35" r:id="rId4"/>
    <sheet name="別紙4" sheetId="10" r:id="rId5"/>
    <sheet name="別紙5" sheetId="14" r:id="rId6"/>
    <sheet name="別紙6" sheetId="11" r:id="rId7"/>
    <sheet name="参照" sheetId="21" state="hidden" r:id="rId8"/>
    <sheet name="3年以内判定" sheetId="25" state="hidden" r:id="rId9"/>
    <sheet name="事務局1" sheetId="1" state="hidden" r:id="rId10"/>
  </sheets>
  <definedNames>
    <definedName name="_xlnm.Print_Area" localSheetId="0">申請書類一覧!$B$2:$J$25</definedName>
    <definedName name="_xlnm.Print_Area" localSheetId="2">別紙1・2!$B$2:$AG$207</definedName>
    <definedName name="_xlnm.Print_Area" localSheetId="3">別紙3!$B$2:$Y$44</definedName>
    <definedName name="_xlnm.Print_Area" localSheetId="4">別紙4!$B$5:$Q$78</definedName>
    <definedName name="_xlnm.Print_Area" localSheetId="5">別紙5!$B$2:$L$40</definedName>
    <definedName name="_xlnm.Print_Area" localSheetId="6">別紙6!$B$2:$K$57</definedName>
    <definedName name="_xlnm.Print_Area" localSheetId="1">様式1!$B$2:$S$34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42" i="38" l="1"/>
  <c r="H30" i="14"/>
  <c r="O56" i="38"/>
  <c r="D116" i="38"/>
  <c r="J23" i="21"/>
  <c r="B23" i="21"/>
  <c r="B24" i="21" s="1"/>
  <c r="AH96" i="38" l="1"/>
  <c r="AH85" i="38"/>
  <c r="AH74" i="38"/>
  <c r="AH63" i="38"/>
  <c r="AH52" i="38"/>
  <c r="AH54" i="38"/>
  <c r="AE32" i="38"/>
  <c r="AA32" i="38"/>
  <c r="AH44" i="38" l="1"/>
  <c r="AM146" i="38"/>
  <c r="AL146" i="38"/>
  <c r="T146" i="38" s="1"/>
  <c r="AK146" i="38"/>
  <c r="AM147" i="38"/>
  <c r="AL147" i="38"/>
  <c r="AK147" i="38"/>
  <c r="AM148" i="38"/>
  <c r="AL148" i="38"/>
  <c r="AK148" i="38"/>
  <c r="D118" i="38"/>
  <c r="D117" i="38"/>
  <c r="D115" i="38"/>
  <c r="O78" i="38"/>
  <c r="T78" i="38" s="1"/>
  <c r="V78" i="38" s="1"/>
  <c r="AC78" i="38" s="1"/>
  <c r="AE78" i="38" s="1"/>
  <c r="O89" i="38"/>
  <c r="T89" i="38" s="1"/>
  <c r="V89" i="38" s="1"/>
  <c r="AC89" i="38" s="1"/>
  <c r="T147" i="38" l="1"/>
  <c r="T148" i="38"/>
  <c r="O100" i="38"/>
  <c r="T100" i="38" s="1"/>
  <c r="V100" i="38" s="1"/>
  <c r="AC100" i="38" s="1"/>
  <c r="AH98" i="38"/>
  <c r="AH87" i="38"/>
  <c r="AH76" i="38"/>
  <c r="O67" i="38"/>
  <c r="T67" i="38" s="1"/>
  <c r="V67" i="38" s="1"/>
  <c r="AC67" i="38" s="1"/>
  <c r="AE67" i="38" s="1"/>
  <c r="AH65" i="38"/>
  <c r="T56" i="38"/>
  <c r="V56" i="38" s="1"/>
  <c r="AC56" i="38" s="1"/>
  <c r="AE56" i="38" s="1"/>
  <c r="R31" i="38" l="1"/>
  <c r="D31" i="38"/>
  <c r="U137" i="38" s="1"/>
  <c r="J4" i="38"/>
  <c r="U136" i="38" s="1"/>
  <c r="AH128" i="38"/>
  <c r="AH125" i="38"/>
  <c r="AH122" i="38"/>
  <c r="AH132" i="38"/>
  <c r="AH46" i="38"/>
  <c r="AH42" i="38"/>
  <c r="AH40" i="38"/>
  <c r="AH38" i="38"/>
  <c r="AH36" i="38"/>
  <c r="AH34" i="38"/>
  <c r="AH14" i="38"/>
  <c r="AH13" i="38"/>
  <c r="AH12" i="38"/>
  <c r="AH11" i="38"/>
  <c r="AH10" i="38"/>
  <c r="J28" i="38"/>
  <c r="D114" i="38"/>
  <c r="B45" i="38" l="1"/>
  <c r="B43" i="38"/>
  <c r="AO2" i="1"/>
  <c r="AM2" i="1"/>
  <c r="AL2" i="1"/>
  <c r="AF2" i="1"/>
  <c r="AE2" i="1"/>
  <c r="AD2" i="1"/>
  <c r="AA2" i="1"/>
  <c r="Z2" i="1"/>
  <c r="Y2" i="1"/>
  <c r="X2" i="1"/>
  <c r="W2" i="1"/>
  <c r="V2" i="1"/>
  <c r="U2" i="1"/>
  <c r="T2" i="1"/>
  <c r="S2" i="1"/>
  <c r="BF2" i="1" l="1"/>
  <c r="AY2" i="1"/>
  <c r="AZ2" i="1"/>
  <c r="AS2" i="1"/>
  <c r="BA2" i="1"/>
  <c r="AQ2" i="1"/>
  <c r="AT2" i="1"/>
  <c r="BB2" i="1"/>
  <c r="BC2" i="1"/>
  <c r="AU2" i="1"/>
  <c r="AV2" i="1"/>
  <c r="BD2" i="1"/>
  <c r="AW2" i="1"/>
  <c r="BE2" i="1"/>
  <c r="AR2" i="1"/>
  <c r="AP2" i="1"/>
  <c r="AX2" i="1"/>
  <c r="U21" i="28"/>
  <c r="U32" i="28"/>
  <c r="F2" i="1" l="1"/>
  <c r="C2" i="1"/>
  <c r="N39" i="14"/>
  <c r="I6" i="35"/>
  <c r="B16" i="21"/>
  <c r="B15" i="21"/>
  <c r="L2" i="21"/>
  <c r="L3" i="21"/>
  <c r="L4" i="21"/>
  <c r="L5" i="21"/>
  <c r="L6" i="21"/>
  <c r="L7" i="21"/>
  <c r="L8" i="21"/>
  <c r="L9" i="21"/>
  <c r="L10" i="21"/>
  <c r="L11" i="21"/>
  <c r="L12" i="21"/>
  <c r="L13" i="21"/>
  <c r="L14" i="21"/>
  <c r="L15" i="21"/>
  <c r="L16" i="21"/>
  <c r="L17" i="21"/>
  <c r="L18" i="21"/>
  <c r="AM207" i="38"/>
  <c r="AL207" i="38"/>
  <c r="AK207" i="38"/>
  <c r="AM206" i="38"/>
  <c r="AL206" i="38"/>
  <c r="AK206" i="38"/>
  <c r="AM205" i="38"/>
  <c r="AL205" i="38"/>
  <c r="AK205" i="38"/>
  <c r="AM204" i="38"/>
  <c r="AL204" i="38"/>
  <c r="AK204" i="38"/>
  <c r="AM202" i="38"/>
  <c r="AL202" i="38"/>
  <c r="AK202" i="38"/>
  <c r="AM201" i="38"/>
  <c r="AL201" i="38"/>
  <c r="AK201" i="38"/>
  <c r="AM200" i="38"/>
  <c r="AL200" i="38"/>
  <c r="AK200" i="38"/>
  <c r="AM199" i="38"/>
  <c r="AL199" i="38"/>
  <c r="AK199" i="38"/>
  <c r="AM198" i="38"/>
  <c r="AL198" i="38"/>
  <c r="AK198" i="38"/>
  <c r="AM196" i="38"/>
  <c r="AL196" i="38"/>
  <c r="AK196" i="38"/>
  <c r="AM195" i="38"/>
  <c r="AL195" i="38"/>
  <c r="AK195" i="38"/>
  <c r="AM194" i="38"/>
  <c r="AL194" i="38"/>
  <c r="AK194" i="38"/>
  <c r="AM193" i="38"/>
  <c r="AL193" i="38"/>
  <c r="AK193" i="38"/>
  <c r="AM192" i="38"/>
  <c r="AL192" i="38"/>
  <c r="AK192" i="38"/>
  <c r="AM190" i="38"/>
  <c r="AL190" i="38"/>
  <c r="AK190" i="38"/>
  <c r="AM189" i="38"/>
  <c r="AL189" i="38"/>
  <c r="AK189" i="38"/>
  <c r="AM188" i="38"/>
  <c r="AL188" i="38"/>
  <c r="AK188" i="38"/>
  <c r="AM187" i="38"/>
  <c r="AL187" i="38"/>
  <c r="AK187" i="38"/>
  <c r="AM186" i="38"/>
  <c r="AL186" i="38"/>
  <c r="AK186" i="38"/>
  <c r="AM184" i="38"/>
  <c r="AL184" i="38"/>
  <c r="AK184" i="38"/>
  <c r="AM183" i="38"/>
  <c r="AL183" i="38"/>
  <c r="AK183" i="38"/>
  <c r="AM182" i="38"/>
  <c r="AL182" i="38"/>
  <c r="AK182" i="38"/>
  <c r="AM181" i="38"/>
  <c r="AL181" i="38"/>
  <c r="AK181" i="38"/>
  <c r="AM180" i="38"/>
  <c r="AL180" i="38"/>
  <c r="AK180" i="38"/>
  <c r="AM178" i="38"/>
  <c r="AL178" i="38"/>
  <c r="AK178" i="38"/>
  <c r="AM177" i="38"/>
  <c r="AL177" i="38"/>
  <c r="AK177" i="38"/>
  <c r="AM176" i="38"/>
  <c r="AL176" i="38"/>
  <c r="AK176" i="38"/>
  <c r="AM175" i="38"/>
  <c r="AL175" i="38"/>
  <c r="AK175" i="38"/>
  <c r="AM174" i="38"/>
  <c r="AL174" i="38"/>
  <c r="AK174" i="38"/>
  <c r="AM172" i="38"/>
  <c r="AL172" i="38"/>
  <c r="AK172" i="38"/>
  <c r="AM171" i="38"/>
  <c r="AL171" i="38"/>
  <c r="AK171" i="38"/>
  <c r="AM170" i="38"/>
  <c r="AL170" i="38"/>
  <c r="AK170" i="38"/>
  <c r="AM169" i="38"/>
  <c r="AL169" i="38"/>
  <c r="AK169" i="38"/>
  <c r="AM168" i="38"/>
  <c r="AL168" i="38"/>
  <c r="AK168" i="38"/>
  <c r="AM166" i="38"/>
  <c r="AL166" i="38"/>
  <c r="AK166" i="38"/>
  <c r="AM165" i="38"/>
  <c r="AL165" i="38"/>
  <c r="AK165" i="38"/>
  <c r="AM164" i="38"/>
  <c r="AL164" i="38"/>
  <c r="AK164" i="38"/>
  <c r="AM163" i="38"/>
  <c r="AL163" i="38"/>
  <c r="AK163" i="38"/>
  <c r="AM162" i="38"/>
  <c r="AL162" i="38"/>
  <c r="AK162" i="38"/>
  <c r="AM160" i="38"/>
  <c r="AL160" i="38"/>
  <c r="AK160" i="38"/>
  <c r="AM159" i="38"/>
  <c r="AL159" i="38"/>
  <c r="AK159" i="38"/>
  <c r="AM158" i="38"/>
  <c r="AL158" i="38"/>
  <c r="AK158" i="38"/>
  <c r="AM157" i="38"/>
  <c r="AL157" i="38"/>
  <c r="AK157" i="38"/>
  <c r="AM156" i="38"/>
  <c r="AL156" i="38"/>
  <c r="AK156" i="38"/>
  <c r="AM151" i="38"/>
  <c r="AL151" i="38"/>
  <c r="AK151" i="38"/>
  <c r="AM150" i="38"/>
  <c r="AL150" i="38"/>
  <c r="AK150" i="38"/>
  <c r="AM145" i="38"/>
  <c r="AL145" i="38"/>
  <c r="AK145" i="38"/>
  <c r="AM144" i="38"/>
  <c r="AL144" i="38"/>
  <c r="AK144" i="38"/>
  <c r="T198" i="38" l="1"/>
  <c r="T165" i="38"/>
  <c r="T175" i="38"/>
  <c r="T162" i="38"/>
  <c r="T200" i="38"/>
  <c r="T184" i="38"/>
  <c r="T181" i="38"/>
  <c r="T168" i="38"/>
  <c r="T177" i="38"/>
  <c r="T187" i="38"/>
  <c r="T196" i="38"/>
  <c r="T170" i="38"/>
  <c r="T180" i="38"/>
  <c r="T189" i="38"/>
  <c r="T199" i="38"/>
  <c r="T164" i="38"/>
  <c r="T174" i="38"/>
  <c r="T183" i="38"/>
  <c r="T193" i="38"/>
  <c r="T202" i="38"/>
  <c r="T171" i="38"/>
  <c r="T190" i="38"/>
  <c r="T194" i="38"/>
  <c r="T169" i="38"/>
  <c r="T178" i="38"/>
  <c r="T188" i="38"/>
  <c r="T172" i="38"/>
  <c r="T182" i="38"/>
  <c r="T192" i="38"/>
  <c r="T201" i="38"/>
  <c r="T163" i="38"/>
  <c r="T166" i="38"/>
  <c r="T176" i="38"/>
  <c r="T186" i="38"/>
  <c r="T195" i="38"/>
  <c r="T151" i="38"/>
  <c r="T159" i="38"/>
  <c r="T144" i="38"/>
  <c r="T160" i="38"/>
  <c r="T205" i="38"/>
  <c r="T156" i="38"/>
  <c r="T204" i="38"/>
  <c r="T150" i="38"/>
  <c r="T206" i="38"/>
  <c r="T157" i="38"/>
  <c r="T145" i="38"/>
  <c r="T158" i="38"/>
  <c r="T207" i="38"/>
  <c r="T143" i="38" l="1"/>
  <c r="T149" i="38"/>
  <c r="T191" i="38"/>
  <c r="J17" i="27" s="1"/>
  <c r="T167" i="38"/>
  <c r="J16" i="27" s="1"/>
  <c r="T155" i="38"/>
  <c r="T179" i="38"/>
  <c r="T161" i="38"/>
  <c r="T173" i="38"/>
  <c r="T197" i="38"/>
  <c r="J18" i="27" s="1"/>
  <c r="T185" i="38"/>
  <c r="J22" i="27" s="1"/>
  <c r="T203" i="38"/>
  <c r="J19" i="27" l="1"/>
  <c r="T153" i="38"/>
  <c r="E34" i="28" l="1"/>
  <c r="AG2" i="1" s="1"/>
  <c r="J28" i="21"/>
  <c r="J26" i="21"/>
  <c r="J24" i="21" s="1"/>
  <c r="T141" i="38" s="1"/>
  <c r="J27" i="21"/>
  <c r="AK179" i="38"/>
  <c r="AJ179" i="38" s="1"/>
  <c r="I11" i="35" l="1"/>
  <c r="I9" i="35"/>
  <c r="R10" i="10" l="1"/>
  <c r="B14" i="21" l="1"/>
  <c r="C423" i="25"/>
  <c r="D423" i="25" s="1"/>
  <c r="E423" i="25" s="1"/>
  <c r="F423" i="25" s="1"/>
  <c r="G423" i="25" s="1"/>
  <c r="H423" i="25" s="1"/>
  <c r="I423" i="25" s="1"/>
  <c r="J423" i="25" s="1"/>
  <c r="K423" i="25" s="1"/>
  <c r="L423" i="25" s="1"/>
  <c r="M423" i="25" s="1"/>
  <c r="N423" i="25" s="1"/>
  <c r="O423" i="25" s="1"/>
  <c r="P423" i="25" s="1"/>
  <c r="Q423" i="25" s="1"/>
  <c r="R423" i="25" s="1"/>
  <c r="S423" i="25" s="1"/>
  <c r="T423" i="25" s="1"/>
  <c r="U423" i="25" s="1"/>
  <c r="V423" i="25" s="1"/>
  <c r="W423" i="25" s="1"/>
  <c r="X423" i="25" s="1"/>
  <c r="Y423" i="25" s="1"/>
  <c r="Z423" i="25" s="1"/>
  <c r="AA423" i="25" s="1"/>
  <c r="AB423" i="25" s="1"/>
  <c r="AC423" i="25" s="1"/>
  <c r="AD423" i="25" s="1"/>
  <c r="AE423" i="25" s="1"/>
  <c r="AF423" i="25" s="1"/>
  <c r="B424" i="25" s="1"/>
  <c r="C424" i="25" s="1"/>
  <c r="D424" i="25" s="1"/>
  <c r="E424" i="25" s="1"/>
  <c r="F424" i="25" s="1"/>
  <c r="G424" i="25" s="1"/>
  <c r="H424" i="25" s="1"/>
  <c r="I424" i="25" s="1"/>
  <c r="J424" i="25" s="1"/>
  <c r="K424" i="25" s="1"/>
  <c r="L424" i="25" s="1"/>
  <c r="M424" i="25" s="1"/>
  <c r="N424" i="25" s="1"/>
  <c r="O424" i="25" s="1"/>
  <c r="P424" i="25" s="1"/>
  <c r="Q424" i="25" s="1"/>
  <c r="R424" i="25" s="1"/>
  <c r="S424" i="25" s="1"/>
  <c r="T424" i="25" s="1"/>
  <c r="U424" i="25" s="1"/>
  <c r="V424" i="25" s="1"/>
  <c r="W424" i="25" s="1"/>
  <c r="X424" i="25" s="1"/>
  <c r="Y424" i="25" s="1"/>
  <c r="Z424" i="25" s="1"/>
  <c r="AA424" i="25" s="1"/>
  <c r="AB424" i="25" s="1"/>
  <c r="AC424" i="25" s="1"/>
  <c r="B425" i="25" s="1"/>
  <c r="C425" i="25" s="1"/>
  <c r="D425" i="25" s="1"/>
  <c r="E425" i="25" s="1"/>
  <c r="F425" i="25" s="1"/>
  <c r="G425" i="25" s="1"/>
  <c r="H425" i="25" s="1"/>
  <c r="I425" i="25" s="1"/>
  <c r="J425" i="25" s="1"/>
  <c r="K425" i="25" s="1"/>
  <c r="L425" i="25" s="1"/>
  <c r="M425" i="25" s="1"/>
  <c r="N425" i="25" s="1"/>
  <c r="O425" i="25" s="1"/>
  <c r="P425" i="25" s="1"/>
  <c r="Q425" i="25" s="1"/>
  <c r="R425" i="25" s="1"/>
  <c r="S425" i="25" s="1"/>
  <c r="T425" i="25" s="1"/>
  <c r="U425" i="25" s="1"/>
  <c r="V425" i="25" s="1"/>
  <c r="W425" i="25" s="1"/>
  <c r="X425" i="25" s="1"/>
  <c r="Y425" i="25" s="1"/>
  <c r="Z425" i="25" s="1"/>
  <c r="AA425" i="25" s="1"/>
  <c r="AB425" i="25" s="1"/>
  <c r="AC425" i="25" s="1"/>
  <c r="AD425" i="25" s="1"/>
  <c r="AE425" i="25" s="1"/>
  <c r="AF425" i="25" s="1"/>
  <c r="B426" i="25" s="1"/>
  <c r="C426" i="25" s="1"/>
  <c r="D426" i="25" s="1"/>
  <c r="E426" i="25" s="1"/>
  <c r="F426" i="25" s="1"/>
  <c r="G426" i="25" s="1"/>
  <c r="H426" i="25" s="1"/>
  <c r="I426" i="25" s="1"/>
  <c r="J426" i="25" s="1"/>
  <c r="K426" i="25" s="1"/>
  <c r="L426" i="25" s="1"/>
  <c r="M426" i="25" s="1"/>
  <c r="N426" i="25" s="1"/>
  <c r="O426" i="25" s="1"/>
  <c r="P426" i="25" s="1"/>
  <c r="Q426" i="25" s="1"/>
  <c r="R426" i="25" s="1"/>
  <c r="S426" i="25" s="1"/>
  <c r="T426" i="25" s="1"/>
  <c r="U426" i="25" s="1"/>
  <c r="V426" i="25" s="1"/>
  <c r="W426" i="25" s="1"/>
  <c r="X426" i="25" s="1"/>
  <c r="Y426" i="25" s="1"/>
  <c r="Z426" i="25" s="1"/>
  <c r="AA426" i="25" s="1"/>
  <c r="AB426" i="25" s="1"/>
  <c r="AC426" i="25" s="1"/>
  <c r="AD426" i="25" s="1"/>
  <c r="AE426" i="25" s="1"/>
  <c r="B427" i="25" s="1"/>
  <c r="C427" i="25" s="1"/>
  <c r="D427" i="25" s="1"/>
  <c r="E427" i="25" s="1"/>
  <c r="F427" i="25" s="1"/>
  <c r="G427" i="25" s="1"/>
  <c r="H427" i="25" s="1"/>
  <c r="I427" i="25" s="1"/>
  <c r="J427" i="25" s="1"/>
  <c r="K427" i="25" s="1"/>
  <c r="L427" i="25" s="1"/>
  <c r="M427" i="25" s="1"/>
  <c r="N427" i="25" s="1"/>
  <c r="O427" i="25" s="1"/>
  <c r="P427" i="25" s="1"/>
  <c r="Q427" i="25" s="1"/>
  <c r="R427" i="25" s="1"/>
  <c r="S427" i="25" s="1"/>
  <c r="T427" i="25" s="1"/>
  <c r="U427" i="25" s="1"/>
  <c r="V427" i="25" s="1"/>
  <c r="W427" i="25" s="1"/>
  <c r="X427" i="25" s="1"/>
  <c r="Y427" i="25" s="1"/>
  <c r="Z427" i="25" s="1"/>
  <c r="AA427" i="25" s="1"/>
  <c r="AB427" i="25" s="1"/>
  <c r="AC427" i="25" s="1"/>
  <c r="AD427" i="25" s="1"/>
  <c r="AE427" i="25" s="1"/>
  <c r="AF427" i="25" s="1"/>
  <c r="B428" i="25" s="1"/>
  <c r="C428" i="25" s="1"/>
  <c r="D428" i="25" s="1"/>
  <c r="E428" i="25" s="1"/>
  <c r="F428" i="25" s="1"/>
  <c r="G428" i="25" s="1"/>
  <c r="H428" i="25" s="1"/>
  <c r="I428" i="25" s="1"/>
  <c r="J428" i="25" s="1"/>
  <c r="K428" i="25" s="1"/>
  <c r="L428" i="25" s="1"/>
  <c r="M428" i="25" s="1"/>
  <c r="N428" i="25" s="1"/>
  <c r="O428" i="25" s="1"/>
  <c r="P428" i="25" s="1"/>
  <c r="Q428" i="25" s="1"/>
  <c r="R428" i="25" s="1"/>
  <c r="S428" i="25" s="1"/>
  <c r="T428" i="25" s="1"/>
  <c r="U428" i="25" s="1"/>
  <c r="V428" i="25" s="1"/>
  <c r="W428" i="25" s="1"/>
  <c r="X428" i="25" s="1"/>
  <c r="Y428" i="25" s="1"/>
  <c r="Z428" i="25" s="1"/>
  <c r="AA428" i="25" s="1"/>
  <c r="AB428" i="25" s="1"/>
  <c r="AC428" i="25" s="1"/>
  <c r="AD428" i="25" s="1"/>
  <c r="AE428" i="25" s="1"/>
  <c r="B429" i="25" s="1"/>
  <c r="C429" i="25" s="1"/>
  <c r="D429" i="25" s="1"/>
  <c r="E429" i="25" s="1"/>
  <c r="F429" i="25" s="1"/>
  <c r="G429" i="25" s="1"/>
  <c r="H429" i="25" s="1"/>
  <c r="I429" i="25" s="1"/>
  <c r="J429" i="25" s="1"/>
  <c r="K429" i="25" s="1"/>
  <c r="L429" i="25" s="1"/>
  <c r="M429" i="25" s="1"/>
  <c r="N429" i="25" s="1"/>
  <c r="O429" i="25" s="1"/>
  <c r="P429" i="25" s="1"/>
  <c r="Q429" i="25" s="1"/>
  <c r="R429" i="25" s="1"/>
  <c r="S429" i="25" s="1"/>
  <c r="T429" i="25" s="1"/>
  <c r="U429" i="25" s="1"/>
  <c r="V429" i="25" s="1"/>
  <c r="W429" i="25" s="1"/>
  <c r="X429" i="25" s="1"/>
  <c r="Y429" i="25" s="1"/>
  <c r="Z429" i="25" s="1"/>
  <c r="AA429" i="25" s="1"/>
  <c r="AB429" i="25" s="1"/>
  <c r="AC429" i="25" s="1"/>
  <c r="AD429" i="25" s="1"/>
  <c r="AE429" i="25" s="1"/>
  <c r="AF429" i="25" s="1"/>
  <c r="B430" i="25" s="1"/>
  <c r="C430" i="25" s="1"/>
  <c r="D430" i="25" s="1"/>
  <c r="E430" i="25" s="1"/>
  <c r="F430" i="25" s="1"/>
  <c r="G430" i="25" s="1"/>
  <c r="H430" i="25" s="1"/>
  <c r="I430" i="25" s="1"/>
  <c r="J430" i="25" s="1"/>
  <c r="K430" i="25" s="1"/>
  <c r="L430" i="25" s="1"/>
  <c r="M430" i="25" s="1"/>
  <c r="N430" i="25" s="1"/>
  <c r="O430" i="25" s="1"/>
  <c r="P430" i="25" s="1"/>
  <c r="Q430" i="25" s="1"/>
  <c r="R430" i="25" s="1"/>
  <c r="S430" i="25" s="1"/>
  <c r="T430" i="25" s="1"/>
  <c r="U430" i="25" s="1"/>
  <c r="V430" i="25" s="1"/>
  <c r="W430" i="25" s="1"/>
  <c r="X430" i="25" s="1"/>
  <c r="Y430" i="25" s="1"/>
  <c r="Z430" i="25" s="1"/>
  <c r="AA430" i="25" s="1"/>
  <c r="AB430" i="25" s="1"/>
  <c r="AC430" i="25" s="1"/>
  <c r="AD430" i="25" s="1"/>
  <c r="AE430" i="25" s="1"/>
  <c r="AF430" i="25" s="1"/>
  <c r="B431" i="25" s="1"/>
  <c r="C431" i="25" s="1"/>
  <c r="D431" i="25" s="1"/>
  <c r="E431" i="25" s="1"/>
  <c r="F431" i="25" s="1"/>
  <c r="G431" i="25" s="1"/>
  <c r="H431" i="25" s="1"/>
  <c r="I431" i="25" s="1"/>
  <c r="J431" i="25" s="1"/>
  <c r="K431" i="25" s="1"/>
  <c r="L431" i="25" s="1"/>
  <c r="M431" i="25" s="1"/>
  <c r="N431" i="25" s="1"/>
  <c r="O431" i="25" s="1"/>
  <c r="P431" i="25" s="1"/>
  <c r="Q431" i="25" s="1"/>
  <c r="R431" i="25" s="1"/>
  <c r="S431" i="25" s="1"/>
  <c r="T431" i="25" s="1"/>
  <c r="U431" i="25" s="1"/>
  <c r="V431" i="25" s="1"/>
  <c r="W431" i="25" s="1"/>
  <c r="X431" i="25" s="1"/>
  <c r="Y431" i="25" s="1"/>
  <c r="Z431" i="25" s="1"/>
  <c r="AA431" i="25" s="1"/>
  <c r="AB431" i="25" s="1"/>
  <c r="AC431" i="25" s="1"/>
  <c r="AD431" i="25" s="1"/>
  <c r="AE431" i="25" s="1"/>
  <c r="B432" i="25" s="1"/>
  <c r="C432" i="25" s="1"/>
  <c r="D432" i="25" s="1"/>
  <c r="E432" i="25" s="1"/>
  <c r="F432" i="25" s="1"/>
  <c r="G432" i="25" s="1"/>
  <c r="H432" i="25" s="1"/>
  <c r="I432" i="25" s="1"/>
  <c r="J432" i="25" s="1"/>
  <c r="K432" i="25" s="1"/>
  <c r="L432" i="25" s="1"/>
  <c r="M432" i="25" s="1"/>
  <c r="N432" i="25" s="1"/>
  <c r="O432" i="25" s="1"/>
  <c r="P432" i="25" s="1"/>
  <c r="Q432" i="25" s="1"/>
  <c r="R432" i="25" s="1"/>
  <c r="S432" i="25" s="1"/>
  <c r="T432" i="25" s="1"/>
  <c r="U432" i="25" s="1"/>
  <c r="V432" i="25" s="1"/>
  <c r="W432" i="25" s="1"/>
  <c r="X432" i="25" s="1"/>
  <c r="Y432" i="25" s="1"/>
  <c r="Z432" i="25" s="1"/>
  <c r="AA432" i="25" s="1"/>
  <c r="AB432" i="25" s="1"/>
  <c r="AC432" i="25" s="1"/>
  <c r="AD432" i="25" s="1"/>
  <c r="AE432" i="25" s="1"/>
  <c r="AF432" i="25" s="1"/>
  <c r="B433" i="25" s="1"/>
  <c r="C433" i="25" s="1"/>
  <c r="D433" i="25" s="1"/>
  <c r="E433" i="25" s="1"/>
  <c r="F433" i="25" s="1"/>
  <c r="G433" i="25" s="1"/>
  <c r="H433" i="25" s="1"/>
  <c r="I433" i="25" s="1"/>
  <c r="J433" i="25" s="1"/>
  <c r="K433" i="25" s="1"/>
  <c r="L433" i="25" s="1"/>
  <c r="M433" i="25" s="1"/>
  <c r="N433" i="25" s="1"/>
  <c r="O433" i="25" s="1"/>
  <c r="P433" i="25" s="1"/>
  <c r="Q433" i="25" s="1"/>
  <c r="R433" i="25" s="1"/>
  <c r="S433" i="25" s="1"/>
  <c r="T433" i="25" s="1"/>
  <c r="U433" i="25" s="1"/>
  <c r="V433" i="25" s="1"/>
  <c r="W433" i="25" s="1"/>
  <c r="X433" i="25" s="1"/>
  <c r="Y433" i="25" s="1"/>
  <c r="Z433" i="25" s="1"/>
  <c r="AA433" i="25" s="1"/>
  <c r="AB433" i="25" s="1"/>
  <c r="AC433" i="25" s="1"/>
  <c r="AD433" i="25" s="1"/>
  <c r="AE433" i="25" s="1"/>
  <c r="B434" i="25" s="1"/>
  <c r="C434" i="25" s="1"/>
  <c r="D434" i="25" s="1"/>
  <c r="E434" i="25" s="1"/>
  <c r="F434" i="25" s="1"/>
  <c r="G434" i="25" s="1"/>
  <c r="H434" i="25" s="1"/>
  <c r="I434" i="25" s="1"/>
  <c r="J434" i="25" s="1"/>
  <c r="K434" i="25" s="1"/>
  <c r="L434" i="25" s="1"/>
  <c r="M434" i="25" s="1"/>
  <c r="N434" i="25" s="1"/>
  <c r="O434" i="25" s="1"/>
  <c r="P434" i="25" s="1"/>
  <c r="Q434" i="25" s="1"/>
  <c r="R434" i="25" s="1"/>
  <c r="S434" i="25" s="1"/>
  <c r="T434" i="25" s="1"/>
  <c r="U434" i="25" s="1"/>
  <c r="V434" i="25" s="1"/>
  <c r="W434" i="25" s="1"/>
  <c r="X434" i="25" s="1"/>
  <c r="Y434" i="25" s="1"/>
  <c r="Z434" i="25" s="1"/>
  <c r="AA434" i="25" s="1"/>
  <c r="AB434" i="25" s="1"/>
  <c r="AC434" i="25" s="1"/>
  <c r="AD434" i="25" s="1"/>
  <c r="AE434" i="25" s="1"/>
  <c r="AF434" i="25" s="1"/>
  <c r="C411" i="25"/>
  <c r="D411" i="25" s="1"/>
  <c r="E411" i="25" s="1"/>
  <c r="F411" i="25" s="1"/>
  <c r="G411" i="25" s="1"/>
  <c r="H411" i="25" s="1"/>
  <c r="I411" i="25" s="1"/>
  <c r="J411" i="25" s="1"/>
  <c r="K411" i="25" s="1"/>
  <c r="L411" i="25" s="1"/>
  <c r="M411" i="25" s="1"/>
  <c r="N411" i="25" s="1"/>
  <c r="O411" i="25" s="1"/>
  <c r="P411" i="25" s="1"/>
  <c r="Q411" i="25" s="1"/>
  <c r="R411" i="25" s="1"/>
  <c r="S411" i="25" s="1"/>
  <c r="T411" i="25" s="1"/>
  <c r="U411" i="25" s="1"/>
  <c r="V411" i="25" s="1"/>
  <c r="W411" i="25" s="1"/>
  <c r="X411" i="25" s="1"/>
  <c r="Y411" i="25" s="1"/>
  <c r="Z411" i="25" s="1"/>
  <c r="AA411" i="25" s="1"/>
  <c r="AB411" i="25" s="1"/>
  <c r="AC411" i="25" s="1"/>
  <c r="AD411" i="25" s="1"/>
  <c r="AE411" i="25" s="1"/>
  <c r="AF411" i="25" s="1"/>
  <c r="B412" i="25" s="1"/>
  <c r="C412" i="25" s="1"/>
  <c r="D412" i="25" s="1"/>
  <c r="E412" i="25" s="1"/>
  <c r="F412" i="25" s="1"/>
  <c r="G412" i="25" s="1"/>
  <c r="H412" i="25" s="1"/>
  <c r="I412" i="25" s="1"/>
  <c r="J412" i="25" s="1"/>
  <c r="K412" i="25" s="1"/>
  <c r="L412" i="25" s="1"/>
  <c r="M412" i="25" s="1"/>
  <c r="N412" i="25" s="1"/>
  <c r="O412" i="25" s="1"/>
  <c r="P412" i="25" s="1"/>
  <c r="Q412" i="25" s="1"/>
  <c r="R412" i="25" s="1"/>
  <c r="S412" i="25" s="1"/>
  <c r="T412" i="25" s="1"/>
  <c r="U412" i="25" s="1"/>
  <c r="V412" i="25" s="1"/>
  <c r="W412" i="25" s="1"/>
  <c r="X412" i="25" s="1"/>
  <c r="Y412" i="25" s="1"/>
  <c r="Z412" i="25" s="1"/>
  <c r="AA412" i="25" s="1"/>
  <c r="AB412" i="25" s="1"/>
  <c r="AC412" i="25" s="1"/>
  <c r="AD412" i="25" s="1"/>
  <c r="B413" i="25" s="1"/>
  <c r="C413" i="25" s="1"/>
  <c r="D413" i="25" s="1"/>
  <c r="E413" i="25" s="1"/>
  <c r="F413" i="25" s="1"/>
  <c r="G413" i="25" s="1"/>
  <c r="H413" i="25" s="1"/>
  <c r="I413" i="25" s="1"/>
  <c r="J413" i="25" s="1"/>
  <c r="K413" i="25" s="1"/>
  <c r="L413" i="25" s="1"/>
  <c r="M413" i="25" s="1"/>
  <c r="N413" i="25" s="1"/>
  <c r="O413" i="25" s="1"/>
  <c r="P413" i="25" s="1"/>
  <c r="Q413" i="25" s="1"/>
  <c r="R413" i="25" s="1"/>
  <c r="S413" i="25" s="1"/>
  <c r="T413" i="25" s="1"/>
  <c r="U413" i="25" s="1"/>
  <c r="V413" i="25" s="1"/>
  <c r="W413" i="25" s="1"/>
  <c r="X413" i="25" s="1"/>
  <c r="Y413" i="25" s="1"/>
  <c r="Z413" i="25" s="1"/>
  <c r="AA413" i="25" s="1"/>
  <c r="AB413" i="25" s="1"/>
  <c r="AC413" i="25" s="1"/>
  <c r="AD413" i="25" s="1"/>
  <c r="AE413" i="25" s="1"/>
  <c r="AF413" i="25" s="1"/>
  <c r="B414" i="25" s="1"/>
  <c r="C414" i="25" s="1"/>
  <c r="D414" i="25" s="1"/>
  <c r="E414" i="25" s="1"/>
  <c r="F414" i="25" s="1"/>
  <c r="G414" i="25" s="1"/>
  <c r="H414" i="25" s="1"/>
  <c r="I414" i="25" s="1"/>
  <c r="J414" i="25" s="1"/>
  <c r="K414" i="25" s="1"/>
  <c r="L414" i="25" s="1"/>
  <c r="M414" i="25" s="1"/>
  <c r="N414" i="25" s="1"/>
  <c r="O414" i="25" s="1"/>
  <c r="P414" i="25" s="1"/>
  <c r="Q414" i="25" s="1"/>
  <c r="R414" i="25" s="1"/>
  <c r="S414" i="25" s="1"/>
  <c r="T414" i="25" s="1"/>
  <c r="U414" i="25" s="1"/>
  <c r="V414" i="25" s="1"/>
  <c r="W414" i="25" s="1"/>
  <c r="X414" i="25" s="1"/>
  <c r="Y414" i="25" s="1"/>
  <c r="Z414" i="25" s="1"/>
  <c r="AA414" i="25" s="1"/>
  <c r="AB414" i="25" s="1"/>
  <c r="AC414" i="25" s="1"/>
  <c r="AD414" i="25" s="1"/>
  <c r="AE414" i="25" s="1"/>
  <c r="B415" i="25" s="1"/>
  <c r="C415" i="25" s="1"/>
  <c r="D415" i="25" s="1"/>
  <c r="E415" i="25" s="1"/>
  <c r="F415" i="25" s="1"/>
  <c r="G415" i="25" s="1"/>
  <c r="H415" i="25" s="1"/>
  <c r="I415" i="25" s="1"/>
  <c r="J415" i="25" s="1"/>
  <c r="K415" i="25" s="1"/>
  <c r="L415" i="25" s="1"/>
  <c r="M415" i="25" s="1"/>
  <c r="N415" i="25" s="1"/>
  <c r="O415" i="25" s="1"/>
  <c r="P415" i="25" s="1"/>
  <c r="Q415" i="25" s="1"/>
  <c r="R415" i="25" s="1"/>
  <c r="S415" i="25" s="1"/>
  <c r="T415" i="25" s="1"/>
  <c r="U415" i="25" s="1"/>
  <c r="V415" i="25" s="1"/>
  <c r="W415" i="25" s="1"/>
  <c r="X415" i="25" s="1"/>
  <c r="Y415" i="25" s="1"/>
  <c r="Z415" i="25" s="1"/>
  <c r="AA415" i="25" s="1"/>
  <c r="AB415" i="25" s="1"/>
  <c r="AC415" i="25" s="1"/>
  <c r="AD415" i="25" s="1"/>
  <c r="AE415" i="25" s="1"/>
  <c r="AF415" i="25" s="1"/>
  <c r="B416" i="25" s="1"/>
  <c r="C416" i="25" s="1"/>
  <c r="D416" i="25" s="1"/>
  <c r="E416" i="25" s="1"/>
  <c r="F416" i="25" s="1"/>
  <c r="G416" i="25" s="1"/>
  <c r="H416" i="25" s="1"/>
  <c r="I416" i="25" s="1"/>
  <c r="J416" i="25" s="1"/>
  <c r="K416" i="25" s="1"/>
  <c r="L416" i="25" s="1"/>
  <c r="M416" i="25" s="1"/>
  <c r="N416" i="25" s="1"/>
  <c r="O416" i="25" s="1"/>
  <c r="P416" i="25" s="1"/>
  <c r="Q416" i="25" s="1"/>
  <c r="R416" i="25" s="1"/>
  <c r="S416" i="25" s="1"/>
  <c r="T416" i="25" s="1"/>
  <c r="U416" i="25" s="1"/>
  <c r="V416" i="25" s="1"/>
  <c r="W416" i="25" s="1"/>
  <c r="X416" i="25" s="1"/>
  <c r="Y416" i="25" s="1"/>
  <c r="Z416" i="25" s="1"/>
  <c r="AA416" i="25" s="1"/>
  <c r="AB416" i="25" s="1"/>
  <c r="AC416" i="25" s="1"/>
  <c r="AD416" i="25" s="1"/>
  <c r="AE416" i="25" s="1"/>
  <c r="B417" i="25" s="1"/>
  <c r="C417" i="25" s="1"/>
  <c r="D417" i="25" s="1"/>
  <c r="E417" i="25" s="1"/>
  <c r="F417" i="25" s="1"/>
  <c r="G417" i="25" s="1"/>
  <c r="H417" i="25" s="1"/>
  <c r="I417" i="25" s="1"/>
  <c r="J417" i="25" s="1"/>
  <c r="K417" i="25" s="1"/>
  <c r="L417" i="25" s="1"/>
  <c r="M417" i="25" s="1"/>
  <c r="N417" i="25" s="1"/>
  <c r="O417" i="25" s="1"/>
  <c r="P417" i="25" s="1"/>
  <c r="Q417" i="25" s="1"/>
  <c r="R417" i="25" s="1"/>
  <c r="S417" i="25" s="1"/>
  <c r="T417" i="25" s="1"/>
  <c r="U417" i="25" s="1"/>
  <c r="V417" i="25" s="1"/>
  <c r="W417" i="25" s="1"/>
  <c r="X417" i="25" s="1"/>
  <c r="Y417" i="25" s="1"/>
  <c r="Z417" i="25" s="1"/>
  <c r="AA417" i="25" s="1"/>
  <c r="AB417" i="25" s="1"/>
  <c r="AC417" i="25" s="1"/>
  <c r="AD417" i="25" s="1"/>
  <c r="AE417" i="25" s="1"/>
  <c r="AF417" i="25" s="1"/>
  <c r="B418" i="25" s="1"/>
  <c r="C418" i="25" s="1"/>
  <c r="D418" i="25" s="1"/>
  <c r="E418" i="25" s="1"/>
  <c r="F418" i="25" s="1"/>
  <c r="G418" i="25" s="1"/>
  <c r="H418" i="25" s="1"/>
  <c r="I418" i="25" s="1"/>
  <c r="J418" i="25" s="1"/>
  <c r="K418" i="25" s="1"/>
  <c r="L418" i="25" s="1"/>
  <c r="M418" i="25" s="1"/>
  <c r="N418" i="25" s="1"/>
  <c r="O418" i="25" s="1"/>
  <c r="P418" i="25" s="1"/>
  <c r="Q418" i="25" s="1"/>
  <c r="R418" i="25" s="1"/>
  <c r="S418" i="25" s="1"/>
  <c r="T418" i="25" s="1"/>
  <c r="U418" i="25" s="1"/>
  <c r="V418" i="25" s="1"/>
  <c r="W418" i="25" s="1"/>
  <c r="X418" i="25" s="1"/>
  <c r="Y418" i="25" s="1"/>
  <c r="Z418" i="25" s="1"/>
  <c r="AA418" i="25" s="1"/>
  <c r="AB418" i="25" s="1"/>
  <c r="AC418" i="25" s="1"/>
  <c r="AD418" i="25" s="1"/>
  <c r="AE418" i="25" s="1"/>
  <c r="AF418" i="25" s="1"/>
  <c r="B419" i="25" s="1"/>
  <c r="C419" i="25" s="1"/>
  <c r="D419" i="25" s="1"/>
  <c r="E419" i="25" s="1"/>
  <c r="F419" i="25" s="1"/>
  <c r="G419" i="25" s="1"/>
  <c r="H419" i="25" s="1"/>
  <c r="I419" i="25" s="1"/>
  <c r="J419" i="25" s="1"/>
  <c r="K419" i="25" s="1"/>
  <c r="L419" i="25" s="1"/>
  <c r="M419" i="25" s="1"/>
  <c r="N419" i="25" s="1"/>
  <c r="O419" i="25" s="1"/>
  <c r="P419" i="25" s="1"/>
  <c r="Q419" i="25" s="1"/>
  <c r="R419" i="25" s="1"/>
  <c r="S419" i="25" s="1"/>
  <c r="T419" i="25" s="1"/>
  <c r="U419" i="25" s="1"/>
  <c r="V419" i="25" s="1"/>
  <c r="W419" i="25" s="1"/>
  <c r="X419" i="25" s="1"/>
  <c r="Y419" i="25" s="1"/>
  <c r="Z419" i="25" s="1"/>
  <c r="AA419" i="25" s="1"/>
  <c r="AB419" i="25" s="1"/>
  <c r="AC419" i="25" s="1"/>
  <c r="AD419" i="25" s="1"/>
  <c r="AE419" i="25" s="1"/>
  <c r="B420" i="25" s="1"/>
  <c r="C420" i="25" s="1"/>
  <c r="D420" i="25" s="1"/>
  <c r="E420" i="25" s="1"/>
  <c r="F420" i="25" s="1"/>
  <c r="G420" i="25" s="1"/>
  <c r="H420" i="25" s="1"/>
  <c r="I420" i="25" s="1"/>
  <c r="J420" i="25" s="1"/>
  <c r="K420" i="25" s="1"/>
  <c r="L420" i="25" s="1"/>
  <c r="M420" i="25" s="1"/>
  <c r="N420" i="25" s="1"/>
  <c r="O420" i="25" s="1"/>
  <c r="P420" i="25" s="1"/>
  <c r="Q420" i="25" s="1"/>
  <c r="R420" i="25" s="1"/>
  <c r="S420" i="25" s="1"/>
  <c r="T420" i="25" s="1"/>
  <c r="U420" i="25" s="1"/>
  <c r="V420" i="25" s="1"/>
  <c r="W420" i="25" s="1"/>
  <c r="X420" i="25" s="1"/>
  <c r="Y420" i="25" s="1"/>
  <c r="Z420" i="25" s="1"/>
  <c r="AA420" i="25" s="1"/>
  <c r="AB420" i="25" s="1"/>
  <c r="AC420" i="25" s="1"/>
  <c r="AD420" i="25" s="1"/>
  <c r="AE420" i="25" s="1"/>
  <c r="AF420" i="25" s="1"/>
  <c r="B421" i="25" s="1"/>
  <c r="C421" i="25" s="1"/>
  <c r="D421" i="25" s="1"/>
  <c r="E421" i="25" s="1"/>
  <c r="F421" i="25" s="1"/>
  <c r="G421" i="25" s="1"/>
  <c r="H421" i="25" s="1"/>
  <c r="I421" i="25" s="1"/>
  <c r="J421" i="25" s="1"/>
  <c r="K421" i="25" s="1"/>
  <c r="L421" i="25" s="1"/>
  <c r="M421" i="25" s="1"/>
  <c r="N421" i="25" s="1"/>
  <c r="O421" i="25" s="1"/>
  <c r="P421" i="25" s="1"/>
  <c r="Q421" i="25" s="1"/>
  <c r="R421" i="25" s="1"/>
  <c r="S421" i="25" s="1"/>
  <c r="T421" i="25" s="1"/>
  <c r="U421" i="25" s="1"/>
  <c r="V421" i="25" s="1"/>
  <c r="W421" i="25" s="1"/>
  <c r="X421" i="25" s="1"/>
  <c r="Y421" i="25" s="1"/>
  <c r="Z421" i="25" s="1"/>
  <c r="AA421" i="25" s="1"/>
  <c r="AB421" i="25" s="1"/>
  <c r="AC421" i="25" s="1"/>
  <c r="AD421" i="25" s="1"/>
  <c r="AE421" i="25" s="1"/>
  <c r="B422" i="25" s="1"/>
  <c r="C422" i="25" s="1"/>
  <c r="D422" i="25" s="1"/>
  <c r="E422" i="25" s="1"/>
  <c r="F422" i="25" s="1"/>
  <c r="G422" i="25" s="1"/>
  <c r="H422" i="25" s="1"/>
  <c r="I422" i="25" s="1"/>
  <c r="J422" i="25" s="1"/>
  <c r="K422" i="25" s="1"/>
  <c r="L422" i="25" s="1"/>
  <c r="M422" i="25" s="1"/>
  <c r="N422" i="25" s="1"/>
  <c r="O422" i="25" s="1"/>
  <c r="P422" i="25" s="1"/>
  <c r="Q422" i="25" s="1"/>
  <c r="R422" i="25" s="1"/>
  <c r="S422" i="25" s="1"/>
  <c r="T422" i="25" s="1"/>
  <c r="U422" i="25" s="1"/>
  <c r="V422" i="25" s="1"/>
  <c r="W422" i="25" s="1"/>
  <c r="X422" i="25" s="1"/>
  <c r="Y422" i="25" s="1"/>
  <c r="Z422" i="25" s="1"/>
  <c r="AA422" i="25" s="1"/>
  <c r="AB422" i="25" s="1"/>
  <c r="AC422" i="25" s="1"/>
  <c r="AD422" i="25" s="1"/>
  <c r="AE422" i="25" s="1"/>
  <c r="AF422" i="25" s="1"/>
  <c r="C399" i="25"/>
  <c r="D399" i="25" s="1"/>
  <c r="E399" i="25" s="1"/>
  <c r="F399" i="25" s="1"/>
  <c r="G399" i="25" s="1"/>
  <c r="H399" i="25" s="1"/>
  <c r="I399" i="25" s="1"/>
  <c r="J399" i="25" s="1"/>
  <c r="K399" i="25" s="1"/>
  <c r="L399" i="25" s="1"/>
  <c r="M399" i="25" s="1"/>
  <c r="N399" i="25" s="1"/>
  <c r="O399" i="25" s="1"/>
  <c r="P399" i="25" s="1"/>
  <c r="Q399" i="25" s="1"/>
  <c r="R399" i="25" s="1"/>
  <c r="S399" i="25" s="1"/>
  <c r="T399" i="25" s="1"/>
  <c r="U399" i="25" s="1"/>
  <c r="V399" i="25" s="1"/>
  <c r="W399" i="25" s="1"/>
  <c r="X399" i="25" s="1"/>
  <c r="Y399" i="25" s="1"/>
  <c r="Z399" i="25" s="1"/>
  <c r="AA399" i="25" s="1"/>
  <c r="AB399" i="25" s="1"/>
  <c r="AC399" i="25" s="1"/>
  <c r="AD399" i="25" s="1"/>
  <c r="AE399" i="25" s="1"/>
  <c r="AF399" i="25" s="1"/>
  <c r="B400" i="25" s="1"/>
  <c r="C400" i="25" s="1"/>
  <c r="D400" i="25" s="1"/>
  <c r="E400" i="25" s="1"/>
  <c r="F400" i="25" s="1"/>
  <c r="G400" i="25" s="1"/>
  <c r="H400" i="25" s="1"/>
  <c r="I400" i="25" s="1"/>
  <c r="J400" i="25" s="1"/>
  <c r="K400" i="25" s="1"/>
  <c r="L400" i="25" s="1"/>
  <c r="M400" i="25" s="1"/>
  <c r="N400" i="25" s="1"/>
  <c r="O400" i="25" s="1"/>
  <c r="P400" i="25" s="1"/>
  <c r="Q400" i="25" s="1"/>
  <c r="R400" i="25" s="1"/>
  <c r="S400" i="25" s="1"/>
  <c r="T400" i="25" s="1"/>
  <c r="U400" i="25" s="1"/>
  <c r="V400" i="25" s="1"/>
  <c r="W400" i="25" s="1"/>
  <c r="X400" i="25" s="1"/>
  <c r="Y400" i="25" s="1"/>
  <c r="Z400" i="25" s="1"/>
  <c r="AA400" i="25" s="1"/>
  <c r="AB400" i="25" s="1"/>
  <c r="AC400" i="25" s="1"/>
  <c r="B401" i="25" s="1"/>
  <c r="C401" i="25" s="1"/>
  <c r="D401" i="25" s="1"/>
  <c r="E401" i="25" s="1"/>
  <c r="F401" i="25" s="1"/>
  <c r="G401" i="25" s="1"/>
  <c r="H401" i="25" s="1"/>
  <c r="I401" i="25" s="1"/>
  <c r="J401" i="25" s="1"/>
  <c r="K401" i="25" s="1"/>
  <c r="L401" i="25" s="1"/>
  <c r="M401" i="25" s="1"/>
  <c r="N401" i="25" s="1"/>
  <c r="O401" i="25" s="1"/>
  <c r="P401" i="25" s="1"/>
  <c r="Q401" i="25" s="1"/>
  <c r="R401" i="25" s="1"/>
  <c r="S401" i="25" s="1"/>
  <c r="T401" i="25" s="1"/>
  <c r="U401" i="25" s="1"/>
  <c r="V401" i="25" s="1"/>
  <c r="W401" i="25" s="1"/>
  <c r="X401" i="25" s="1"/>
  <c r="Y401" i="25" s="1"/>
  <c r="Z401" i="25" s="1"/>
  <c r="AA401" i="25" s="1"/>
  <c r="AB401" i="25" s="1"/>
  <c r="AC401" i="25" s="1"/>
  <c r="AD401" i="25" s="1"/>
  <c r="AE401" i="25" s="1"/>
  <c r="AF401" i="25" s="1"/>
  <c r="B402" i="25" s="1"/>
  <c r="C402" i="25" s="1"/>
  <c r="D402" i="25" s="1"/>
  <c r="E402" i="25" s="1"/>
  <c r="F402" i="25" s="1"/>
  <c r="G402" i="25" s="1"/>
  <c r="H402" i="25" s="1"/>
  <c r="I402" i="25" s="1"/>
  <c r="J402" i="25" s="1"/>
  <c r="K402" i="25" s="1"/>
  <c r="L402" i="25" s="1"/>
  <c r="M402" i="25" s="1"/>
  <c r="N402" i="25" s="1"/>
  <c r="O402" i="25" s="1"/>
  <c r="P402" i="25" s="1"/>
  <c r="Q402" i="25" s="1"/>
  <c r="R402" i="25" s="1"/>
  <c r="S402" i="25" s="1"/>
  <c r="T402" i="25" s="1"/>
  <c r="U402" i="25" s="1"/>
  <c r="V402" i="25" s="1"/>
  <c r="W402" i="25" s="1"/>
  <c r="X402" i="25" s="1"/>
  <c r="Y402" i="25" s="1"/>
  <c r="Z402" i="25" s="1"/>
  <c r="AA402" i="25" s="1"/>
  <c r="AB402" i="25" s="1"/>
  <c r="AC402" i="25" s="1"/>
  <c r="AD402" i="25" s="1"/>
  <c r="AE402" i="25" s="1"/>
  <c r="B403" i="25" s="1"/>
  <c r="C403" i="25" s="1"/>
  <c r="D403" i="25" s="1"/>
  <c r="E403" i="25" s="1"/>
  <c r="F403" i="25" s="1"/>
  <c r="G403" i="25" s="1"/>
  <c r="H403" i="25" s="1"/>
  <c r="I403" i="25" s="1"/>
  <c r="J403" i="25" s="1"/>
  <c r="K403" i="25" s="1"/>
  <c r="L403" i="25" s="1"/>
  <c r="M403" i="25" s="1"/>
  <c r="N403" i="25" s="1"/>
  <c r="O403" i="25" s="1"/>
  <c r="P403" i="25" s="1"/>
  <c r="Q403" i="25" s="1"/>
  <c r="R403" i="25" s="1"/>
  <c r="S403" i="25" s="1"/>
  <c r="T403" i="25" s="1"/>
  <c r="U403" i="25" s="1"/>
  <c r="V403" i="25" s="1"/>
  <c r="W403" i="25" s="1"/>
  <c r="X403" i="25" s="1"/>
  <c r="Y403" i="25" s="1"/>
  <c r="Z403" i="25" s="1"/>
  <c r="AA403" i="25" s="1"/>
  <c r="AB403" i="25" s="1"/>
  <c r="AC403" i="25" s="1"/>
  <c r="AD403" i="25" s="1"/>
  <c r="AE403" i="25" s="1"/>
  <c r="AF403" i="25" s="1"/>
  <c r="B404" i="25" s="1"/>
  <c r="C404" i="25" s="1"/>
  <c r="D404" i="25" s="1"/>
  <c r="E404" i="25" s="1"/>
  <c r="F404" i="25" s="1"/>
  <c r="G404" i="25" s="1"/>
  <c r="H404" i="25" s="1"/>
  <c r="I404" i="25" s="1"/>
  <c r="J404" i="25" s="1"/>
  <c r="K404" i="25" s="1"/>
  <c r="L404" i="25" s="1"/>
  <c r="M404" i="25" s="1"/>
  <c r="N404" i="25" s="1"/>
  <c r="O404" i="25" s="1"/>
  <c r="P404" i="25" s="1"/>
  <c r="Q404" i="25" s="1"/>
  <c r="R404" i="25" s="1"/>
  <c r="S404" i="25" s="1"/>
  <c r="T404" i="25" s="1"/>
  <c r="U404" i="25" s="1"/>
  <c r="V404" i="25" s="1"/>
  <c r="W404" i="25" s="1"/>
  <c r="X404" i="25" s="1"/>
  <c r="Y404" i="25" s="1"/>
  <c r="Z404" i="25" s="1"/>
  <c r="AA404" i="25" s="1"/>
  <c r="AB404" i="25" s="1"/>
  <c r="AC404" i="25" s="1"/>
  <c r="AD404" i="25" s="1"/>
  <c r="AE404" i="25" s="1"/>
  <c r="B405" i="25" s="1"/>
  <c r="C405" i="25" s="1"/>
  <c r="D405" i="25" s="1"/>
  <c r="E405" i="25" s="1"/>
  <c r="F405" i="25" s="1"/>
  <c r="G405" i="25" s="1"/>
  <c r="H405" i="25" s="1"/>
  <c r="I405" i="25" s="1"/>
  <c r="J405" i="25" s="1"/>
  <c r="K405" i="25" s="1"/>
  <c r="L405" i="25" s="1"/>
  <c r="M405" i="25" s="1"/>
  <c r="N405" i="25" s="1"/>
  <c r="O405" i="25" s="1"/>
  <c r="P405" i="25" s="1"/>
  <c r="Q405" i="25" s="1"/>
  <c r="R405" i="25" s="1"/>
  <c r="S405" i="25" s="1"/>
  <c r="T405" i="25" s="1"/>
  <c r="U405" i="25" s="1"/>
  <c r="V405" i="25" s="1"/>
  <c r="W405" i="25" s="1"/>
  <c r="X405" i="25" s="1"/>
  <c r="Y405" i="25" s="1"/>
  <c r="Z405" i="25" s="1"/>
  <c r="AA405" i="25" s="1"/>
  <c r="AB405" i="25" s="1"/>
  <c r="AC405" i="25" s="1"/>
  <c r="AD405" i="25" s="1"/>
  <c r="AE405" i="25" s="1"/>
  <c r="AF405" i="25" s="1"/>
  <c r="B406" i="25" s="1"/>
  <c r="C406" i="25" s="1"/>
  <c r="D406" i="25" s="1"/>
  <c r="E406" i="25" s="1"/>
  <c r="F406" i="25" s="1"/>
  <c r="G406" i="25" s="1"/>
  <c r="H406" i="25" s="1"/>
  <c r="I406" i="25" s="1"/>
  <c r="J406" i="25" s="1"/>
  <c r="K406" i="25" s="1"/>
  <c r="L406" i="25" s="1"/>
  <c r="M406" i="25" s="1"/>
  <c r="N406" i="25" s="1"/>
  <c r="O406" i="25" s="1"/>
  <c r="P406" i="25" s="1"/>
  <c r="Q406" i="25" s="1"/>
  <c r="R406" i="25" s="1"/>
  <c r="S406" i="25" s="1"/>
  <c r="T406" i="25" s="1"/>
  <c r="U406" i="25" s="1"/>
  <c r="V406" i="25" s="1"/>
  <c r="W406" i="25" s="1"/>
  <c r="X406" i="25" s="1"/>
  <c r="Y406" i="25" s="1"/>
  <c r="Z406" i="25" s="1"/>
  <c r="AA406" i="25" s="1"/>
  <c r="AB406" i="25" s="1"/>
  <c r="AC406" i="25" s="1"/>
  <c r="AD406" i="25" s="1"/>
  <c r="AE406" i="25" s="1"/>
  <c r="AF406" i="25" s="1"/>
  <c r="B407" i="25" s="1"/>
  <c r="C407" i="25" s="1"/>
  <c r="D407" i="25" s="1"/>
  <c r="E407" i="25" s="1"/>
  <c r="F407" i="25" s="1"/>
  <c r="G407" i="25" s="1"/>
  <c r="H407" i="25" s="1"/>
  <c r="I407" i="25" s="1"/>
  <c r="J407" i="25" s="1"/>
  <c r="K407" i="25" s="1"/>
  <c r="L407" i="25" s="1"/>
  <c r="M407" i="25" s="1"/>
  <c r="N407" i="25" s="1"/>
  <c r="O407" i="25" s="1"/>
  <c r="P407" i="25" s="1"/>
  <c r="Q407" i="25" s="1"/>
  <c r="R407" i="25" s="1"/>
  <c r="S407" i="25" s="1"/>
  <c r="T407" i="25" s="1"/>
  <c r="U407" i="25" s="1"/>
  <c r="V407" i="25" s="1"/>
  <c r="W407" i="25" s="1"/>
  <c r="X407" i="25" s="1"/>
  <c r="Y407" i="25" s="1"/>
  <c r="Z407" i="25" s="1"/>
  <c r="AA407" i="25" s="1"/>
  <c r="AB407" i="25" s="1"/>
  <c r="AC407" i="25" s="1"/>
  <c r="AD407" i="25" s="1"/>
  <c r="AE407" i="25" s="1"/>
  <c r="B408" i="25" s="1"/>
  <c r="C408" i="25" s="1"/>
  <c r="D408" i="25" s="1"/>
  <c r="E408" i="25" s="1"/>
  <c r="F408" i="25" s="1"/>
  <c r="G408" i="25" s="1"/>
  <c r="H408" i="25" s="1"/>
  <c r="I408" i="25" s="1"/>
  <c r="J408" i="25" s="1"/>
  <c r="K408" i="25" s="1"/>
  <c r="L408" i="25" s="1"/>
  <c r="M408" i="25" s="1"/>
  <c r="N408" i="25" s="1"/>
  <c r="O408" i="25" s="1"/>
  <c r="P408" i="25" s="1"/>
  <c r="Q408" i="25" s="1"/>
  <c r="R408" i="25" s="1"/>
  <c r="S408" i="25" s="1"/>
  <c r="T408" i="25" s="1"/>
  <c r="U408" i="25" s="1"/>
  <c r="V408" i="25" s="1"/>
  <c r="W408" i="25" s="1"/>
  <c r="X408" i="25" s="1"/>
  <c r="Y408" i="25" s="1"/>
  <c r="Z408" i="25" s="1"/>
  <c r="AA408" i="25" s="1"/>
  <c r="AB408" i="25" s="1"/>
  <c r="AC408" i="25" s="1"/>
  <c r="AD408" i="25" s="1"/>
  <c r="AE408" i="25" s="1"/>
  <c r="AF408" i="25" s="1"/>
  <c r="B409" i="25" s="1"/>
  <c r="C409" i="25" s="1"/>
  <c r="D409" i="25" s="1"/>
  <c r="E409" i="25" s="1"/>
  <c r="F409" i="25" s="1"/>
  <c r="G409" i="25" s="1"/>
  <c r="H409" i="25" s="1"/>
  <c r="I409" i="25" s="1"/>
  <c r="J409" i="25" s="1"/>
  <c r="K409" i="25" s="1"/>
  <c r="L409" i="25" s="1"/>
  <c r="M409" i="25" s="1"/>
  <c r="N409" i="25" s="1"/>
  <c r="O409" i="25" s="1"/>
  <c r="P409" i="25" s="1"/>
  <c r="Q409" i="25" s="1"/>
  <c r="R409" i="25" s="1"/>
  <c r="S409" i="25" s="1"/>
  <c r="T409" i="25" s="1"/>
  <c r="U409" i="25" s="1"/>
  <c r="V409" i="25" s="1"/>
  <c r="W409" i="25" s="1"/>
  <c r="X409" i="25" s="1"/>
  <c r="Y409" i="25" s="1"/>
  <c r="Z409" i="25" s="1"/>
  <c r="AA409" i="25" s="1"/>
  <c r="AB409" i="25" s="1"/>
  <c r="AC409" i="25" s="1"/>
  <c r="AD409" i="25" s="1"/>
  <c r="AE409" i="25" s="1"/>
  <c r="B410" i="25" s="1"/>
  <c r="C410" i="25" s="1"/>
  <c r="D410" i="25" s="1"/>
  <c r="E410" i="25" s="1"/>
  <c r="F410" i="25" s="1"/>
  <c r="G410" i="25" s="1"/>
  <c r="H410" i="25" s="1"/>
  <c r="I410" i="25" s="1"/>
  <c r="J410" i="25" s="1"/>
  <c r="K410" i="25" s="1"/>
  <c r="L410" i="25" s="1"/>
  <c r="M410" i="25" s="1"/>
  <c r="N410" i="25" s="1"/>
  <c r="O410" i="25" s="1"/>
  <c r="P410" i="25" s="1"/>
  <c r="Q410" i="25" s="1"/>
  <c r="R410" i="25" s="1"/>
  <c r="S410" i="25" s="1"/>
  <c r="T410" i="25" s="1"/>
  <c r="U410" i="25" s="1"/>
  <c r="V410" i="25" s="1"/>
  <c r="W410" i="25" s="1"/>
  <c r="X410" i="25" s="1"/>
  <c r="Y410" i="25" s="1"/>
  <c r="Z410" i="25" s="1"/>
  <c r="AA410" i="25" s="1"/>
  <c r="AB410" i="25" s="1"/>
  <c r="AC410" i="25" s="1"/>
  <c r="AD410" i="25" s="1"/>
  <c r="AE410" i="25" s="1"/>
  <c r="AF410" i="25" s="1"/>
  <c r="A398" i="25"/>
  <c r="A410" i="25" s="1"/>
  <c r="A422" i="25" s="1"/>
  <c r="A434" i="25" s="1"/>
  <c r="A397" i="25"/>
  <c r="A409" i="25" s="1"/>
  <c r="A421" i="25" s="1"/>
  <c r="A433" i="25" s="1"/>
  <c r="A396" i="25"/>
  <c r="A408" i="25" s="1"/>
  <c r="A420" i="25" s="1"/>
  <c r="A432" i="25" s="1"/>
  <c r="A395" i="25"/>
  <c r="A407" i="25" s="1"/>
  <c r="A419" i="25" s="1"/>
  <c r="A431" i="25" s="1"/>
  <c r="A394" i="25"/>
  <c r="A406" i="25" s="1"/>
  <c r="A418" i="25" s="1"/>
  <c r="A430" i="25" s="1"/>
  <c r="A393" i="25"/>
  <c r="A405" i="25" s="1"/>
  <c r="A417" i="25" s="1"/>
  <c r="A429" i="25" s="1"/>
  <c r="A392" i="25"/>
  <c r="A404" i="25" s="1"/>
  <c r="A416" i="25" s="1"/>
  <c r="A428" i="25" s="1"/>
  <c r="A391" i="25"/>
  <c r="A403" i="25" s="1"/>
  <c r="A415" i="25" s="1"/>
  <c r="A427" i="25" s="1"/>
  <c r="A390" i="25"/>
  <c r="A402" i="25" s="1"/>
  <c r="A414" i="25" s="1"/>
  <c r="A426" i="25" s="1"/>
  <c r="A389" i="25"/>
  <c r="A401" i="25" s="1"/>
  <c r="A413" i="25" s="1"/>
  <c r="A425" i="25" s="1"/>
  <c r="A388" i="25"/>
  <c r="A400" i="25" s="1"/>
  <c r="A412" i="25" s="1"/>
  <c r="A424" i="25" s="1"/>
  <c r="C387" i="25"/>
  <c r="D387" i="25" s="1"/>
  <c r="E387" i="25" s="1"/>
  <c r="F387" i="25" s="1"/>
  <c r="G387" i="25" s="1"/>
  <c r="H387" i="25" s="1"/>
  <c r="I387" i="25" s="1"/>
  <c r="J387" i="25" s="1"/>
  <c r="K387" i="25" s="1"/>
  <c r="L387" i="25" s="1"/>
  <c r="M387" i="25" s="1"/>
  <c r="N387" i="25" s="1"/>
  <c r="O387" i="25" s="1"/>
  <c r="P387" i="25" s="1"/>
  <c r="Q387" i="25" s="1"/>
  <c r="R387" i="25" s="1"/>
  <c r="S387" i="25" s="1"/>
  <c r="T387" i="25" s="1"/>
  <c r="U387" i="25" s="1"/>
  <c r="V387" i="25" s="1"/>
  <c r="W387" i="25" s="1"/>
  <c r="X387" i="25" s="1"/>
  <c r="Y387" i="25" s="1"/>
  <c r="Z387" i="25" s="1"/>
  <c r="AA387" i="25" s="1"/>
  <c r="AB387" i="25" s="1"/>
  <c r="AC387" i="25" s="1"/>
  <c r="AD387" i="25" s="1"/>
  <c r="AE387" i="25" s="1"/>
  <c r="AF387" i="25" s="1"/>
  <c r="B388" i="25" s="1"/>
  <c r="C388" i="25" s="1"/>
  <c r="D388" i="25" s="1"/>
  <c r="E388" i="25" s="1"/>
  <c r="F388" i="25" s="1"/>
  <c r="G388" i="25" s="1"/>
  <c r="H388" i="25" s="1"/>
  <c r="I388" i="25" s="1"/>
  <c r="J388" i="25" s="1"/>
  <c r="K388" i="25" s="1"/>
  <c r="L388" i="25" s="1"/>
  <c r="M388" i="25" s="1"/>
  <c r="N388" i="25" s="1"/>
  <c r="O388" i="25" s="1"/>
  <c r="P388" i="25" s="1"/>
  <c r="Q388" i="25" s="1"/>
  <c r="R388" i="25" s="1"/>
  <c r="S388" i="25" s="1"/>
  <c r="T388" i="25" s="1"/>
  <c r="U388" i="25" s="1"/>
  <c r="V388" i="25" s="1"/>
  <c r="W388" i="25" s="1"/>
  <c r="X388" i="25" s="1"/>
  <c r="Y388" i="25" s="1"/>
  <c r="Z388" i="25" s="1"/>
  <c r="AA388" i="25" s="1"/>
  <c r="AB388" i="25" s="1"/>
  <c r="AC388" i="25" s="1"/>
  <c r="B389" i="25" s="1"/>
  <c r="C389" i="25" s="1"/>
  <c r="D389" i="25" s="1"/>
  <c r="E389" i="25" s="1"/>
  <c r="F389" i="25" s="1"/>
  <c r="G389" i="25" s="1"/>
  <c r="H389" i="25" s="1"/>
  <c r="I389" i="25" s="1"/>
  <c r="J389" i="25" s="1"/>
  <c r="K389" i="25" s="1"/>
  <c r="L389" i="25" s="1"/>
  <c r="M389" i="25" s="1"/>
  <c r="N389" i="25" s="1"/>
  <c r="O389" i="25" s="1"/>
  <c r="P389" i="25" s="1"/>
  <c r="Q389" i="25" s="1"/>
  <c r="R389" i="25" s="1"/>
  <c r="S389" i="25" s="1"/>
  <c r="T389" i="25" s="1"/>
  <c r="U389" i="25" s="1"/>
  <c r="V389" i="25" s="1"/>
  <c r="W389" i="25" s="1"/>
  <c r="X389" i="25" s="1"/>
  <c r="Y389" i="25" s="1"/>
  <c r="Z389" i="25" s="1"/>
  <c r="AA389" i="25" s="1"/>
  <c r="AB389" i="25" s="1"/>
  <c r="AC389" i="25" s="1"/>
  <c r="AD389" i="25" s="1"/>
  <c r="AE389" i="25" s="1"/>
  <c r="AF389" i="25" s="1"/>
  <c r="B390" i="25" s="1"/>
  <c r="C390" i="25" s="1"/>
  <c r="D390" i="25" s="1"/>
  <c r="E390" i="25" s="1"/>
  <c r="F390" i="25" s="1"/>
  <c r="G390" i="25" s="1"/>
  <c r="H390" i="25" s="1"/>
  <c r="I390" i="25" s="1"/>
  <c r="J390" i="25" s="1"/>
  <c r="K390" i="25" s="1"/>
  <c r="L390" i="25" s="1"/>
  <c r="M390" i="25" s="1"/>
  <c r="N390" i="25" s="1"/>
  <c r="O390" i="25" s="1"/>
  <c r="P390" i="25" s="1"/>
  <c r="Q390" i="25" s="1"/>
  <c r="R390" i="25" s="1"/>
  <c r="S390" i="25" s="1"/>
  <c r="T390" i="25" s="1"/>
  <c r="U390" i="25" s="1"/>
  <c r="V390" i="25" s="1"/>
  <c r="W390" i="25" s="1"/>
  <c r="X390" i="25" s="1"/>
  <c r="Y390" i="25" s="1"/>
  <c r="Z390" i="25" s="1"/>
  <c r="AA390" i="25" s="1"/>
  <c r="AB390" i="25" s="1"/>
  <c r="AC390" i="25" s="1"/>
  <c r="AD390" i="25" s="1"/>
  <c r="AE390" i="25" s="1"/>
  <c r="B391" i="25" s="1"/>
  <c r="C391" i="25" s="1"/>
  <c r="D391" i="25" s="1"/>
  <c r="E391" i="25" s="1"/>
  <c r="F391" i="25" s="1"/>
  <c r="G391" i="25" s="1"/>
  <c r="H391" i="25" s="1"/>
  <c r="I391" i="25" s="1"/>
  <c r="J391" i="25" s="1"/>
  <c r="K391" i="25" s="1"/>
  <c r="L391" i="25" s="1"/>
  <c r="M391" i="25" s="1"/>
  <c r="N391" i="25" s="1"/>
  <c r="O391" i="25" s="1"/>
  <c r="P391" i="25" s="1"/>
  <c r="Q391" i="25" s="1"/>
  <c r="R391" i="25" s="1"/>
  <c r="S391" i="25" s="1"/>
  <c r="T391" i="25" s="1"/>
  <c r="U391" i="25" s="1"/>
  <c r="V391" i="25" s="1"/>
  <c r="W391" i="25" s="1"/>
  <c r="X391" i="25" s="1"/>
  <c r="Y391" i="25" s="1"/>
  <c r="Z391" i="25" s="1"/>
  <c r="AA391" i="25" s="1"/>
  <c r="AB391" i="25" s="1"/>
  <c r="AC391" i="25" s="1"/>
  <c r="AD391" i="25" s="1"/>
  <c r="AE391" i="25" s="1"/>
  <c r="AF391" i="25" s="1"/>
  <c r="B392" i="25" s="1"/>
  <c r="C392" i="25" s="1"/>
  <c r="D392" i="25" s="1"/>
  <c r="E392" i="25" s="1"/>
  <c r="F392" i="25" s="1"/>
  <c r="G392" i="25" s="1"/>
  <c r="H392" i="25" s="1"/>
  <c r="I392" i="25" s="1"/>
  <c r="J392" i="25" s="1"/>
  <c r="K392" i="25" s="1"/>
  <c r="L392" i="25" s="1"/>
  <c r="M392" i="25" s="1"/>
  <c r="N392" i="25" s="1"/>
  <c r="O392" i="25" s="1"/>
  <c r="P392" i="25" s="1"/>
  <c r="Q392" i="25" s="1"/>
  <c r="R392" i="25" s="1"/>
  <c r="S392" i="25" s="1"/>
  <c r="T392" i="25" s="1"/>
  <c r="U392" i="25" s="1"/>
  <c r="V392" i="25" s="1"/>
  <c r="W392" i="25" s="1"/>
  <c r="X392" i="25" s="1"/>
  <c r="Y392" i="25" s="1"/>
  <c r="Z392" i="25" s="1"/>
  <c r="AA392" i="25" s="1"/>
  <c r="AB392" i="25" s="1"/>
  <c r="AC392" i="25" s="1"/>
  <c r="AD392" i="25" s="1"/>
  <c r="AE392" i="25" s="1"/>
  <c r="B393" i="25" s="1"/>
  <c r="C393" i="25" s="1"/>
  <c r="D393" i="25" s="1"/>
  <c r="E393" i="25" s="1"/>
  <c r="F393" i="25" s="1"/>
  <c r="G393" i="25" s="1"/>
  <c r="H393" i="25" s="1"/>
  <c r="I393" i="25" s="1"/>
  <c r="J393" i="25" s="1"/>
  <c r="K393" i="25" s="1"/>
  <c r="L393" i="25" s="1"/>
  <c r="M393" i="25" s="1"/>
  <c r="N393" i="25" s="1"/>
  <c r="O393" i="25" s="1"/>
  <c r="P393" i="25" s="1"/>
  <c r="Q393" i="25" s="1"/>
  <c r="R393" i="25" s="1"/>
  <c r="S393" i="25" s="1"/>
  <c r="T393" i="25" s="1"/>
  <c r="U393" i="25" s="1"/>
  <c r="V393" i="25" s="1"/>
  <c r="W393" i="25" s="1"/>
  <c r="X393" i="25" s="1"/>
  <c r="Y393" i="25" s="1"/>
  <c r="Z393" i="25" s="1"/>
  <c r="AA393" i="25" s="1"/>
  <c r="AB393" i="25" s="1"/>
  <c r="AC393" i="25" s="1"/>
  <c r="AD393" i="25" s="1"/>
  <c r="AE393" i="25" s="1"/>
  <c r="AF393" i="25" s="1"/>
  <c r="B394" i="25" s="1"/>
  <c r="C394" i="25" s="1"/>
  <c r="D394" i="25" s="1"/>
  <c r="E394" i="25" s="1"/>
  <c r="F394" i="25" s="1"/>
  <c r="G394" i="25" s="1"/>
  <c r="H394" i="25" s="1"/>
  <c r="I394" i="25" s="1"/>
  <c r="J394" i="25" s="1"/>
  <c r="K394" i="25" s="1"/>
  <c r="L394" i="25" s="1"/>
  <c r="M394" i="25" s="1"/>
  <c r="N394" i="25" s="1"/>
  <c r="O394" i="25" s="1"/>
  <c r="P394" i="25" s="1"/>
  <c r="Q394" i="25" s="1"/>
  <c r="R394" i="25" s="1"/>
  <c r="S394" i="25" s="1"/>
  <c r="T394" i="25" s="1"/>
  <c r="U394" i="25" s="1"/>
  <c r="V394" i="25" s="1"/>
  <c r="W394" i="25" s="1"/>
  <c r="X394" i="25" s="1"/>
  <c r="Y394" i="25" s="1"/>
  <c r="Z394" i="25" s="1"/>
  <c r="AA394" i="25" s="1"/>
  <c r="AB394" i="25" s="1"/>
  <c r="AC394" i="25" s="1"/>
  <c r="AD394" i="25" s="1"/>
  <c r="AE394" i="25" s="1"/>
  <c r="AF394" i="25" s="1"/>
  <c r="B395" i="25" s="1"/>
  <c r="C395" i="25" s="1"/>
  <c r="D395" i="25" s="1"/>
  <c r="E395" i="25" s="1"/>
  <c r="F395" i="25" s="1"/>
  <c r="G395" i="25" s="1"/>
  <c r="H395" i="25" s="1"/>
  <c r="I395" i="25" s="1"/>
  <c r="J395" i="25" s="1"/>
  <c r="K395" i="25" s="1"/>
  <c r="L395" i="25" s="1"/>
  <c r="M395" i="25" s="1"/>
  <c r="N395" i="25" s="1"/>
  <c r="O395" i="25" s="1"/>
  <c r="P395" i="25" s="1"/>
  <c r="Q395" i="25" s="1"/>
  <c r="R395" i="25" s="1"/>
  <c r="S395" i="25" s="1"/>
  <c r="T395" i="25" s="1"/>
  <c r="U395" i="25" s="1"/>
  <c r="V395" i="25" s="1"/>
  <c r="W395" i="25" s="1"/>
  <c r="X395" i="25" s="1"/>
  <c r="Y395" i="25" s="1"/>
  <c r="Z395" i="25" s="1"/>
  <c r="AA395" i="25" s="1"/>
  <c r="AB395" i="25" s="1"/>
  <c r="AC395" i="25" s="1"/>
  <c r="AD395" i="25" s="1"/>
  <c r="AE395" i="25" s="1"/>
  <c r="B396" i="25" s="1"/>
  <c r="C396" i="25" s="1"/>
  <c r="D396" i="25" s="1"/>
  <c r="E396" i="25" s="1"/>
  <c r="F396" i="25" s="1"/>
  <c r="G396" i="25" s="1"/>
  <c r="H396" i="25" s="1"/>
  <c r="I396" i="25" s="1"/>
  <c r="J396" i="25" s="1"/>
  <c r="K396" i="25" s="1"/>
  <c r="L396" i="25" s="1"/>
  <c r="M396" i="25" s="1"/>
  <c r="N396" i="25" s="1"/>
  <c r="O396" i="25" s="1"/>
  <c r="P396" i="25" s="1"/>
  <c r="Q396" i="25" s="1"/>
  <c r="R396" i="25" s="1"/>
  <c r="S396" i="25" s="1"/>
  <c r="T396" i="25" s="1"/>
  <c r="U396" i="25" s="1"/>
  <c r="V396" i="25" s="1"/>
  <c r="W396" i="25" s="1"/>
  <c r="X396" i="25" s="1"/>
  <c r="Y396" i="25" s="1"/>
  <c r="Z396" i="25" s="1"/>
  <c r="AA396" i="25" s="1"/>
  <c r="AB396" i="25" s="1"/>
  <c r="AC396" i="25" s="1"/>
  <c r="AD396" i="25" s="1"/>
  <c r="AE396" i="25" s="1"/>
  <c r="AF396" i="25" s="1"/>
  <c r="B397" i="25" s="1"/>
  <c r="C397" i="25" s="1"/>
  <c r="D397" i="25" s="1"/>
  <c r="E397" i="25" s="1"/>
  <c r="F397" i="25" s="1"/>
  <c r="G397" i="25" s="1"/>
  <c r="H397" i="25" s="1"/>
  <c r="I397" i="25" s="1"/>
  <c r="J397" i="25" s="1"/>
  <c r="K397" i="25" s="1"/>
  <c r="L397" i="25" s="1"/>
  <c r="M397" i="25" s="1"/>
  <c r="N397" i="25" s="1"/>
  <c r="O397" i="25" s="1"/>
  <c r="P397" i="25" s="1"/>
  <c r="Q397" i="25" s="1"/>
  <c r="R397" i="25" s="1"/>
  <c r="S397" i="25" s="1"/>
  <c r="T397" i="25" s="1"/>
  <c r="U397" i="25" s="1"/>
  <c r="V397" i="25" s="1"/>
  <c r="W397" i="25" s="1"/>
  <c r="X397" i="25" s="1"/>
  <c r="Y397" i="25" s="1"/>
  <c r="Z397" i="25" s="1"/>
  <c r="AA397" i="25" s="1"/>
  <c r="AB397" i="25" s="1"/>
  <c r="AC397" i="25" s="1"/>
  <c r="AD397" i="25" s="1"/>
  <c r="AE397" i="25" s="1"/>
  <c r="B398" i="25" s="1"/>
  <c r="C398" i="25" s="1"/>
  <c r="D398" i="25" s="1"/>
  <c r="E398" i="25" s="1"/>
  <c r="F398" i="25" s="1"/>
  <c r="G398" i="25" s="1"/>
  <c r="H398" i="25" s="1"/>
  <c r="I398" i="25" s="1"/>
  <c r="J398" i="25" s="1"/>
  <c r="K398" i="25" s="1"/>
  <c r="L398" i="25" s="1"/>
  <c r="M398" i="25" s="1"/>
  <c r="N398" i="25" s="1"/>
  <c r="O398" i="25" s="1"/>
  <c r="P398" i="25" s="1"/>
  <c r="Q398" i="25" s="1"/>
  <c r="R398" i="25" s="1"/>
  <c r="S398" i="25" s="1"/>
  <c r="T398" i="25" s="1"/>
  <c r="U398" i="25" s="1"/>
  <c r="V398" i="25" s="1"/>
  <c r="W398" i="25" s="1"/>
  <c r="X398" i="25" s="1"/>
  <c r="Y398" i="25" s="1"/>
  <c r="Z398" i="25" s="1"/>
  <c r="AA398" i="25" s="1"/>
  <c r="AB398" i="25" s="1"/>
  <c r="AC398" i="25" s="1"/>
  <c r="AD398" i="25" s="1"/>
  <c r="AE398" i="25" s="1"/>
  <c r="AF398" i="25" s="1"/>
  <c r="A387" i="25"/>
  <c r="A399" i="25" s="1"/>
  <c r="A411" i="25" s="1"/>
  <c r="A423" i="25" s="1"/>
  <c r="K12" i="28" l="1"/>
  <c r="G7" i="11" l="1"/>
  <c r="R2" i="1" l="1"/>
  <c r="Q2" i="1"/>
  <c r="D2" i="1"/>
  <c r="G6" i="11" l="1"/>
  <c r="R2" i="10" l="1"/>
  <c r="R77" i="10"/>
  <c r="R75" i="10"/>
  <c r="R68" i="10"/>
  <c r="R61" i="10"/>
  <c r="R53" i="10"/>
  <c r="R44" i="10"/>
  <c r="R46" i="10"/>
  <c r="R48" i="10"/>
  <c r="R42" i="10"/>
  <c r="R38" i="10"/>
  <c r="R36" i="10"/>
  <c r="R34" i="10"/>
  <c r="R25" i="10"/>
  <c r="R20" i="10"/>
  <c r="R12" i="10"/>
  <c r="R14" i="10"/>
  <c r="R16" i="10"/>
  <c r="R18" i="10"/>
  <c r="R5" i="10" l="1"/>
  <c r="R4" i="10" s="1"/>
  <c r="N37" i="14"/>
  <c r="N35" i="14"/>
  <c r="Q1" i="10" l="1"/>
  <c r="E7" i="21"/>
  <c r="F7" i="21" s="1"/>
  <c r="E6" i="21"/>
  <c r="F6" i="21" s="1"/>
  <c r="N1" i="14"/>
  <c r="B18" i="21"/>
  <c r="B17" i="21"/>
  <c r="B19" i="21" s="1"/>
  <c r="B21" i="21" s="1"/>
  <c r="AI2" i="1" l="1"/>
  <c r="AJ2" i="1"/>
  <c r="U9" i="28"/>
  <c r="U11" i="28"/>
  <c r="U13" i="28"/>
  <c r="U6" i="28"/>
  <c r="U1" i="28" l="1"/>
  <c r="P2" i="1"/>
  <c r="T139" i="38" l="1"/>
  <c r="I20" i="28"/>
  <c r="AH2" i="1" s="1"/>
  <c r="A4" i="25"/>
  <c r="A16" i="25" s="1"/>
  <c r="A28" i="25" s="1"/>
  <c r="A40" i="25" s="1"/>
  <c r="A52" i="25" s="1"/>
  <c r="A64" i="25" s="1"/>
  <c r="A76" i="25" s="1"/>
  <c r="A88" i="25" s="1"/>
  <c r="A100" i="25" s="1"/>
  <c r="A112" i="25" s="1"/>
  <c r="A124" i="25" s="1"/>
  <c r="A136" i="25" s="1"/>
  <c r="A148" i="25" s="1"/>
  <c r="A160" i="25" s="1"/>
  <c r="A172" i="25" s="1"/>
  <c r="A184" i="25" s="1"/>
  <c r="A196" i="25" s="1"/>
  <c r="A208" i="25" s="1"/>
  <c r="A220" i="25" s="1"/>
  <c r="A232" i="25" s="1"/>
  <c r="A244" i="25" s="1"/>
  <c r="A256" i="25" s="1"/>
  <c r="A268" i="25" s="1"/>
  <c r="A280" i="25" s="1"/>
  <c r="A292" i="25" s="1"/>
  <c r="A304" i="25" s="1"/>
  <c r="A316" i="25" s="1"/>
  <c r="A328" i="25" s="1"/>
  <c r="A340" i="25" s="1"/>
  <c r="A352" i="25" s="1"/>
  <c r="A364" i="25" s="1"/>
  <c r="A376" i="25" s="1"/>
  <c r="A26" i="25"/>
  <c r="A25" i="25"/>
  <c r="A37" i="25" s="1"/>
  <c r="A49" i="25" s="1"/>
  <c r="A61" i="25" s="1"/>
  <c r="A73" i="25" s="1"/>
  <c r="A85" i="25" s="1"/>
  <c r="A97" i="25" s="1"/>
  <c r="A109" i="25" s="1"/>
  <c r="A121" i="25" s="1"/>
  <c r="A133" i="25" s="1"/>
  <c r="A145" i="25" s="1"/>
  <c r="A157" i="25" s="1"/>
  <c r="A169" i="25" s="1"/>
  <c r="A181" i="25" s="1"/>
  <c r="A193" i="25" s="1"/>
  <c r="A205" i="25" s="1"/>
  <c r="A217" i="25" s="1"/>
  <c r="A229" i="25" s="1"/>
  <c r="A241" i="25" s="1"/>
  <c r="A253" i="25" s="1"/>
  <c r="A265" i="25" s="1"/>
  <c r="A277" i="25" s="1"/>
  <c r="A289" i="25" s="1"/>
  <c r="A301" i="25" s="1"/>
  <c r="A313" i="25" s="1"/>
  <c r="A325" i="25" s="1"/>
  <c r="A337" i="25" s="1"/>
  <c r="A349" i="25" s="1"/>
  <c r="A361" i="25" s="1"/>
  <c r="A373" i="25" s="1"/>
  <c r="A385" i="25" s="1"/>
  <c r="A24" i="25"/>
  <c r="A36" i="25" s="1"/>
  <c r="A48" i="25" s="1"/>
  <c r="A60" i="25" s="1"/>
  <c r="A72" i="25" s="1"/>
  <c r="A84" i="25" s="1"/>
  <c r="A96" i="25" s="1"/>
  <c r="A108" i="25" s="1"/>
  <c r="A120" i="25" s="1"/>
  <c r="A132" i="25" s="1"/>
  <c r="A144" i="25" s="1"/>
  <c r="A156" i="25" s="1"/>
  <c r="A168" i="25" s="1"/>
  <c r="A180" i="25" s="1"/>
  <c r="A192" i="25" s="1"/>
  <c r="A204" i="25" s="1"/>
  <c r="A216" i="25" s="1"/>
  <c r="A228" i="25" s="1"/>
  <c r="A240" i="25" s="1"/>
  <c r="A252" i="25" s="1"/>
  <c r="A264" i="25" s="1"/>
  <c r="A276" i="25" s="1"/>
  <c r="A288" i="25" s="1"/>
  <c r="A300" i="25" s="1"/>
  <c r="A312" i="25" s="1"/>
  <c r="A324" i="25" s="1"/>
  <c r="A336" i="25" s="1"/>
  <c r="A348" i="25" s="1"/>
  <c r="A360" i="25" s="1"/>
  <c r="A372" i="25" s="1"/>
  <c r="A384" i="25" s="1"/>
  <c r="A15" i="25"/>
  <c r="A27" i="25" s="1"/>
  <c r="A39" i="25" s="1"/>
  <c r="A51" i="25" s="1"/>
  <c r="A63" i="25" s="1"/>
  <c r="A75" i="25" s="1"/>
  <c r="A87" i="25" s="1"/>
  <c r="A99" i="25" s="1"/>
  <c r="A111" i="25" s="1"/>
  <c r="A123" i="25" s="1"/>
  <c r="A135" i="25" s="1"/>
  <c r="A147" i="25" s="1"/>
  <c r="A159" i="25" s="1"/>
  <c r="A171" i="25" s="1"/>
  <c r="A183" i="25" s="1"/>
  <c r="A195" i="25" s="1"/>
  <c r="A207" i="25" s="1"/>
  <c r="A219" i="25" s="1"/>
  <c r="A231" i="25" s="1"/>
  <c r="A243" i="25" s="1"/>
  <c r="A255" i="25" s="1"/>
  <c r="A267" i="25" s="1"/>
  <c r="A279" i="25" s="1"/>
  <c r="A291" i="25" s="1"/>
  <c r="A303" i="25" s="1"/>
  <c r="A315" i="25" s="1"/>
  <c r="A327" i="25" s="1"/>
  <c r="A339" i="25" s="1"/>
  <c r="A351" i="25" s="1"/>
  <c r="A363" i="25" s="1"/>
  <c r="A375" i="25" s="1"/>
  <c r="A38" i="25"/>
  <c r="A50" i="25" s="1"/>
  <c r="A62" i="25" s="1"/>
  <c r="A74" i="25" s="1"/>
  <c r="A86" i="25" s="1"/>
  <c r="A98" i="25" s="1"/>
  <c r="A110" i="25" s="1"/>
  <c r="A122" i="25" s="1"/>
  <c r="A134" i="25" s="1"/>
  <c r="A146" i="25" s="1"/>
  <c r="A158" i="25" s="1"/>
  <c r="A170" i="25" s="1"/>
  <c r="A182" i="25" s="1"/>
  <c r="A194" i="25" s="1"/>
  <c r="A206" i="25" s="1"/>
  <c r="A218" i="25" s="1"/>
  <c r="A230" i="25" s="1"/>
  <c r="A242" i="25" s="1"/>
  <c r="A254" i="25" s="1"/>
  <c r="A266" i="25" s="1"/>
  <c r="A278" i="25" s="1"/>
  <c r="A290" i="25" s="1"/>
  <c r="A302" i="25" s="1"/>
  <c r="A314" i="25" s="1"/>
  <c r="A326" i="25" s="1"/>
  <c r="A338" i="25" s="1"/>
  <c r="A350" i="25" s="1"/>
  <c r="A362" i="25" s="1"/>
  <c r="A374" i="25" s="1"/>
  <c r="A386" i="25" s="1"/>
  <c r="C375" i="25"/>
  <c r="D375" i="25" s="1"/>
  <c r="E375" i="25" s="1"/>
  <c r="F375" i="25" s="1"/>
  <c r="G375" i="25" s="1"/>
  <c r="H375" i="25" s="1"/>
  <c r="I375" i="25" s="1"/>
  <c r="J375" i="25" s="1"/>
  <c r="K375" i="25" s="1"/>
  <c r="L375" i="25" s="1"/>
  <c r="M375" i="25" s="1"/>
  <c r="N375" i="25" s="1"/>
  <c r="O375" i="25" s="1"/>
  <c r="P375" i="25" s="1"/>
  <c r="Q375" i="25" s="1"/>
  <c r="R375" i="25" s="1"/>
  <c r="S375" i="25" s="1"/>
  <c r="T375" i="25" s="1"/>
  <c r="U375" i="25" s="1"/>
  <c r="V375" i="25" s="1"/>
  <c r="W375" i="25" s="1"/>
  <c r="X375" i="25" s="1"/>
  <c r="Y375" i="25" s="1"/>
  <c r="Z375" i="25" s="1"/>
  <c r="AA375" i="25" s="1"/>
  <c r="AB375" i="25" s="1"/>
  <c r="AC375" i="25" s="1"/>
  <c r="AD375" i="25" s="1"/>
  <c r="AE375" i="25" s="1"/>
  <c r="AF375" i="25" s="1"/>
  <c r="B376" i="25" s="1"/>
  <c r="C376" i="25" s="1"/>
  <c r="D376" i="25" s="1"/>
  <c r="E376" i="25" s="1"/>
  <c r="F376" i="25" s="1"/>
  <c r="G376" i="25" s="1"/>
  <c r="H376" i="25" s="1"/>
  <c r="I376" i="25" s="1"/>
  <c r="J376" i="25" s="1"/>
  <c r="K376" i="25" s="1"/>
  <c r="L376" i="25" s="1"/>
  <c r="M376" i="25" s="1"/>
  <c r="N376" i="25" s="1"/>
  <c r="O376" i="25" s="1"/>
  <c r="P376" i="25" s="1"/>
  <c r="Q376" i="25" s="1"/>
  <c r="R376" i="25" s="1"/>
  <c r="S376" i="25" s="1"/>
  <c r="T376" i="25" s="1"/>
  <c r="U376" i="25" s="1"/>
  <c r="V376" i="25" s="1"/>
  <c r="W376" i="25" s="1"/>
  <c r="X376" i="25" s="1"/>
  <c r="Y376" i="25" s="1"/>
  <c r="Z376" i="25" s="1"/>
  <c r="AA376" i="25" s="1"/>
  <c r="AB376" i="25" s="1"/>
  <c r="AC376" i="25" s="1"/>
  <c r="B377" i="25" s="1"/>
  <c r="C377" i="25" s="1"/>
  <c r="D377" i="25" s="1"/>
  <c r="E377" i="25" s="1"/>
  <c r="F377" i="25" s="1"/>
  <c r="G377" i="25" s="1"/>
  <c r="H377" i="25" s="1"/>
  <c r="I377" i="25" s="1"/>
  <c r="J377" i="25" s="1"/>
  <c r="K377" i="25" s="1"/>
  <c r="L377" i="25" s="1"/>
  <c r="M377" i="25" s="1"/>
  <c r="N377" i="25" s="1"/>
  <c r="O377" i="25" s="1"/>
  <c r="P377" i="25" s="1"/>
  <c r="Q377" i="25" s="1"/>
  <c r="R377" i="25" s="1"/>
  <c r="S377" i="25" s="1"/>
  <c r="T377" i="25" s="1"/>
  <c r="U377" i="25" s="1"/>
  <c r="V377" i="25" s="1"/>
  <c r="W377" i="25" s="1"/>
  <c r="X377" i="25" s="1"/>
  <c r="Y377" i="25" s="1"/>
  <c r="Z377" i="25" s="1"/>
  <c r="AA377" i="25" s="1"/>
  <c r="AB377" i="25" s="1"/>
  <c r="AC377" i="25" s="1"/>
  <c r="AD377" i="25" s="1"/>
  <c r="AE377" i="25" s="1"/>
  <c r="AF377" i="25" s="1"/>
  <c r="B378" i="25" s="1"/>
  <c r="C378" i="25" s="1"/>
  <c r="D378" i="25" s="1"/>
  <c r="E378" i="25" s="1"/>
  <c r="F378" i="25" s="1"/>
  <c r="G378" i="25" s="1"/>
  <c r="H378" i="25" s="1"/>
  <c r="I378" i="25" s="1"/>
  <c r="J378" i="25" s="1"/>
  <c r="K378" i="25" s="1"/>
  <c r="L378" i="25" s="1"/>
  <c r="M378" i="25" s="1"/>
  <c r="N378" i="25" s="1"/>
  <c r="O378" i="25" s="1"/>
  <c r="P378" i="25" s="1"/>
  <c r="Q378" i="25" s="1"/>
  <c r="R378" i="25" s="1"/>
  <c r="S378" i="25" s="1"/>
  <c r="T378" i="25" s="1"/>
  <c r="U378" i="25" s="1"/>
  <c r="V378" i="25" s="1"/>
  <c r="W378" i="25" s="1"/>
  <c r="X378" i="25" s="1"/>
  <c r="Y378" i="25" s="1"/>
  <c r="Z378" i="25" s="1"/>
  <c r="AA378" i="25" s="1"/>
  <c r="AB378" i="25" s="1"/>
  <c r="AC378" i="25" s="1"/>
  <c r="AD378" i="25" s="1"/>
  <c r="AE378" i="25" s="1"/>
  <c r="B379" i="25" s="1"/>
  <c r="C379" i="25" s="1"/>
  <c r="D379" i="25" s="1"/>
  <c r="E379" i="25" s="1"/>
  <c r="F379" i="25" s="1"/>
  <c r="G379" i="25" s="1"/>
  <c r="H379" i="25" s="1"/>
  <c r="I379" i="25" s="1"/>
  <c r="J379" i="25" s="1"/>
  <c r="K379" i="25" s="1"/>
  <c r="L379" i="25" s="1"/>
  <c r="M379" i="25" s="1"/>
  <c r="N379" i="25" s="1"/>
  <c r="O379" i="25" s="1"/>
  <c r="P379" i="25" s="1"/>
  <c r="Q379" i="25" s="1"/>
  <c r="R379" i="25" s="1"/>
  <c r="S379" i="25" s="1"/>
  <c r="T379" i="25" s="1"/>
  <c r="U379" i="25" s="1"/>
  <c r="V379" i="25" s="1"/>
  <c r="W379" i="25" s="1"/>
  <c r="X379" i="25" s="1"/>
  <c r="Y379" i="25" s="1"/>
  <c r="Z379" i="25" s="1"/>
  <c r="AA379" i="25" s="1"/>
  <c r="AB379" i="25" s="1"/>
  <c r="AC379" i="25" s="1"/>
  <c r="AD379" i="25" s="1"/>
  <c r="AE379" i="25" s="1"/>
  <c r="AF379" i="25" s="1"/>
  <c r="B380" i="25" s="1"/>
  <c r="C380" i="25" s="1"/>
  <c r="D380" i="25" s="1"/>
  <c r="E380" i="25" s="1"/>
  <c r="F380" i="25" s="1"/>
  <c r="G380" i="25" s="1"/>
  <c r="H380" i="25" s="1"/>
  <c r="I380" i="25" s="1"/>
  <c r="J380" i="25" s="1"/>
  <c r="K380" i="25" s="1"/>
  <c r="L380" i="25" s="1"/>
  <c r="M380" i="25" s="1"/>
  <c r="N380" i="25" s="1"/>
  <c r="O380" i="25" s="1"/>
  <c r="P380" i="25" s="1"/>
  <c r="Q380" i="25" s="1"/>
  <c r="R380" i="25" s="1"/>
  <c r="S380" i="25" s="1"/>
  <c r="T380" i="25" s="1"/>
  <c r="U380" i="25" s="1"/>
  <c r="V380" i="25" s="1"/>
  <c r="W380" i="25" s="1"/>
  <c r="X380" i="25" s="1"/>
  <c r="Y380" i="25" s="1"/>
  <c r="Z380" i="25" s="1"/>
  <c r="AA380" i="25" s="1"/>
  <c r="AB380" i="25" s="1"/>
  <c r="AC380" i="25" s="1"/>
  <c r="AD380" i="25" s="1"/>
  <c r="AE380" i="25" s="1"/>
  <c r="B381" i="25" s="1"/>
  <c r="C381" i="25" s="1"/>
  <c r="D381" i="25" s="1"/>
  <c r="E381" i="25" s="1"/>
  <c r="F381" i="25" s="1"/>
  <c r="G381" i="25" s="1"/>
  <c r="H381" i="25" s="1"/>
  <c r="I381" i="25" s="1"/>
  <c r="J381" i="25" s="1"/>
  <c r="K381" i="25" s="1"/>
  <c r="L381" i="25" s="1"/>
  <c r="M381" i="25" s="1"/>
  <c r="N381" i="25" s="1"/>
  <c r="O381" i="25" s="1"/>
  <c r="P381" i="25" s="1"/>
  <c r="Q381" i="25" s="1"/>
  <c r="R381" i="25" s="1"/>
  <c r="S381" i="25" s="1"/>
  <c r="T381" i="25" s="1"/>
  <c r="U381" i="25" s="1"/>
  <c r="V381" i="25" s="1"/>
  <c r="W381" i="25" s="1"/>
  <c r="X381" i="25" s="1"/>
  <c r="Y381" i="25" s="1"/>
  <c r="Z381" i="25" s="1"/>
  <c r="AA381" i="25" s="1"/>
  <c r="AB381" i="25" s="1"/>
  <c r="AC381" i="25" s="1"/>
  <c r="AD381" i="25" s="1"/>
  <c r="AE381" i="25" s="1"/>
  <c r="AF381" i="25" s="1"/>
  <c r="B382" i="25" s="1"/>
  <c r="C382" i="25" s="1"/>
  <c r="D382" i="25" s="1"/>
  <c r="E382" i="25" s="1"/>
  <c r="F382" i="25" s="1"/>
  <c r="G382" i="25" s="1"/>
  <c r="H382" i="25" s="1"/>
  <c r="I382" i="25" s="1"/>
  <c r="J382" i="25" s="1"/>
  <c r="K382" i="25" s="1"/>
  <c r="L382" i="25" s="1"/>
  <c r="M382" i="25" s="1"/>
  <c r="N382" i="25" s="1"/>
  <c r="O382" i="25" s="1"/>
  <c r="P382" i="25" s="1"/>
  <c r="Q382" i="25" s="1"/>
  <c r="R382" i="25" s="1"/>
  <c r="S382" i="25" s="1"/>
  <c r="T382" i="25" s="1"/>
  <c r="U382" i="25" s="1"/>
  <c r="V382" i="25" s="1"/>
  <c r="W382" i="25" s="1"/>
  <c r="X382" i="25" s="1"/>
  <c r="Y382" i="25" s="1"/>
  <c r="Z382" i="25" s="1"/>
  <c r="AA382" i="25" s="1"/>
  <c r="AB382" i="25" s="1"/>
  <c r="AC382" i="25" s="1"/>
  <c r="AD382" i="25" s="1"/>
  <c r="AE382" i="25" s="1"/>
  <c r="AF382" i="25" s="1"/>
  <c r="B383" i="25" s="1"/>
  <c r="C383" i="25" s="1"/>
  <c r="D383" i="25" s="1"/>
  <c r="E383" i="25" s="1"/>
  <c r="F383" i="25" s="1"/>
  <c r="G383" i="25" s="1"/>
  <c r="H383" i="25" s="1"/>
  <c r="I383" i="25" s="1"/>
  <c r="J383" i="25" s="1"/>
  <c r="K383" i="25" s="1"/>
  <c r="L383" i="25" s="1"/>
  <c r="M383" i="25" s="1"/>
  <c r="N383" i="25" s="1"/>
  <c r="O383" i="25" s="1"/>
  <c r="P383" i="25" s="1"/>
  <c r="Q383" i="25" s="1"/>
  <c r="R383" i="25" s="1"/>
  <c r="S383" i="25" s="1"/>
  <c r="T383" i="25" s="1"/>
  <c r="U383" i="25" s="1"/>
  <c r="V383" i="25" s="1"/>
  <c r="W383" i="25" s="1"/>
  <c r="X383" i="25" s="1"/>
  <c r="Y383" i="25" s="1"/>
  <c r="Z383" i="25" s="1"/>
  <c r="AA383" i="25" s="1"/>
  <c r="AB383" i="25" s="1"/>
  <c r="AC383" i="25" s="1"/>
  <c r="AD383" i="25" s="1"/>
  <c r="AE383" i="25" s="1"/>
  <c r="B384" i="25" s="1"/>
  <c r="C384" i="25" s="1"/>
  <c r="D384" i="25" s="1"/>
  <c r="E384" i="25" s="1"/>
  <c r="F384" i="25" s="1"/>
  <c r="G384" i="25" s="1"/>
  <c r="H384" i="25" s="1"/>
  <c r="I384" i="25" s="1"/>
  <c r="J384" i="25" s="1"/>
  <c r="K384" i="25" s="1"/>
  <c r="L384" i="25" s="1"/>
  <c r="M384" i="25" s="1"/>
  <c r="N384" i="25" s="1"/>
  <c r="O384" i="25" s="1"/>
  <c r="P384" i="25" s="1"/>
  <c r="Q384" i="25" s="1"/>
  <c r="R384" i="25" s="1"/>
  <c r="S384" i="25" s="1"/>
  <c r="T384" i="25" s="1"/>
  <c r="U384" i="25" s="1"/>
  <c r="V384" i="25" s="1"/>
  <c r="W384" i="25" s="1"/>
  <c r="X384" i="25" s="1"/>
  <c r="Y384" i="25" s="1"/>
  <c r="Z384" i="25" s="1"/>
  <c r="AA384" i="25" s="1"/>
  <c r="AB384" i="25" s="1"/>
  <c r="AC384" i="25" s="1"/>
  <c r="AD384" i="25" s="1"/>
  <c r="AE384" i="25" s="1"/>
  <c r="AF384" i="25" s="1"/>
  <c r="B385" i="25" s="1"/>
  <c r="C385" i="25" s="1"/>
  <c r="D385" i="25" s="1"/>
  <c r="E385" i="25" s="1"/>
  <c r="F385" i="25" s="1"/>
  <c r="G385" i="25" s="1"/>
  <c r="H385" i="25" s="1"/>
  <c r="I385" i="25" s="1"/>
  <c r="J385" i="25" s="1"/>
  <c r="K385" i="25" s="1"/>
  <c r="L385" i="25" s="1"/>
  <c r="M385" i="25" s="1"/>
  <c r="N385" i="25" s="1"/>
  <c r="O385" i="25" s="1"/>
  <c r="P385" i="25" s="1"/>
  <c r="Q385" i="25" s="1"/>
  <c r="R385" i="25" s="1"/>
  <c r="S385" i="25" s="1"/>
  <c r="T385" i="25" s="1"/>
  <c r="U385" i="25" s="1"/>
  <c r="V385" i="25" s="1"/>
  <c r="W385" i="25" s="1"/>
  <c r="X385" i="25" s="1"/>
  <c r="Y385" i="25" s="1"/>
  <c r="Z385" i="25" s="1"/>
  <c r="AA385" i="25" s="1"/>
  <c r="AB385" i="25" s="1"/>
  <c r="AC385" i="25" s="1"/>
  <c r="AD385" i="25" s="1"/>
  <c r="AE385" i="25" s="1"/>
  <c r="B386" i="25" s="1"/>
  <c r="C386" i="25" s="1"/>
  <c r="D386" i="25" s="1"/>
  <c r="E386" i="25" s="1"/>
  <c r="F386" i="25" s="1"/>
  <c r="G386" i="25" s="1"/>
  <c r="H386" i="25" s="1"/>
  <c r="I386" i="25" s="1"/>
  <c r="J386" i="25" s="1"/>
  <c r="K386" i="25" s="1"/>
  <c r="L386" i="25" s="1"/>
  <c r="M386" i="25" s="1"/>
  <c r="N386" i="25" s="1"/>
  <c r="O386" i="25" s="1"/>
  <c r="P386" i="25" s="1"/>
  <c r="Q386" i="25" s="1"/>
  <c r="R386" i="25" s="1"/>
  <c r="S386" i="25" s="1"/>
  <c r="T386" i="25" s="1"/>
  <c r="U386" i="25" s="1"/>
  <c r="V386" i="25" s="1"/>
  <c r="W386" i="25" s="1"/>
  <c r="X386" i="25" s="1"/>
  <c r="Y386" i="25" s="1"/>
  <c r="Z386" i="25" s="1"/>
  <c r="AA386" i="25" s="1"/>
  <c r="AB386" i="25" s="1"/>
  <c r="AC386" i="25" s="1"/>
  <c r="AD386" i="25" s="1"/>
  <c r="AE386" i="25" s="1"/>
  <c r="AF386" i="25" s="1"/>
  <c r="C363" i="25"/>
  <c r="D363" i="25" s="1"/>
  <c r="E363" i="25" s="1"/>
  <c r="F363" i="25" s="1"/>
  <c r="G363" i="25" s="1"/>
  <c r="H363" i="25" s="1"/>
  <c r="I363" i="25" s="1"/>
  <c r="J363" i="25" s="1"/>
  <c r="K363" i="25" s="1"/>
  <c r="L363" i="25" s="1"/>
  <c r="M363" i="25" s="1"/>
  <c r="N363" i="25" s="1"/>
  <c r="O363" i="25" s="1"/>
  <c r="P363" i="25" s="1"/>
  <c r="Q363" i="25" s="1"/>
  <c r="R363" i="25" s="1"/>
  <c r="S363" i="25" s="1"/>
  <c r="T363" i="25" s="1"/>
  <c r="U363" i="25" s="1"/>
  <c r="V363" i="25" s="1"/>
  <c r="W363" i="25" s="1"/>
  <c r="X363" i="25" s="1"/>
  <c r="Y363" i="25" s="1"/>
  <c r="Z363" i="25" s="1"/>
  <c r="AA363" i="25" s="1"/>
  <c r="AB363" i="25" s="1"/>
  <c r="AC363" i="25" s="1"/>
  <c r="AD363" i="25" s="1"/>
  <c r="AE363" i="25" s="1"/>
  <c r="AF363" i="25" s="1"/>
  <c r="B364" i="25" s="1"/>
  <c r="C364" i="25" s="1"/>
  <c r="D364" i="25" s="1"/>
  <c r="E364" i="25" s="1"/>
  <c r="F364" i="25" s="1"/>
  <c r="G364" i="25" s="1"/>
  <c r="H364" i="25" s="1"/>
  <c r="I364" i="25" s="1"/>
  <c r="J364" i="25" s="1"/>
  <c r="K364" i="25" s="1"/>
  <c r="L364" i="25" s="1"/>
  <c r="M364" i="25" s="1"/>
  <c r="N364" i="25" s="1"/>
  <c r="O364" i="25" s="1"/>
  <c r="P364" i="25" s="1"/>
  <c r="Q364" i="25" s="1"/>
  <c r="R364" i="25" s="1"/>
  <c r="S364" i="25" s="1"/>
  <c r="T364" i="25" s="1"/>
  <c r="U364" i="25" s="1"/>
  <c r="V364" i="25" s="1"/>
  <c r="W364" i="25" s="1"/>
  <c r="X364" i="25" s="1"/>
  <c r="Y364" i="25" s="1"/>
  <c r="Z364" i="25" s="1"/>
  <c r="AA364" i="25" s="1"/>
  <c r="AB364" i="25" s="1"/>
  <c r="AC364" i="25" s="1"/>
  <c r="AD364" i="25" s="1"/>
  <c r="B365" i="25" s="1"/>
  <c r="C365" i="25" s="1"/>
  <c r="D365" i="25" s="1"/>
  <c r="E365" i="25" s="1"/>
  <c r="F365" i="25" s="1"/>
  <c r="G365" i="25" s="1"/>
  <c r="H365" i="25" s="1"/>
  <c r="I365" i="25" s="1"/>
  <c r="J365" i="25" s="1"/>
  <c r="K365" i="25" s="1"/>
  <c r="L365" i="25" s="1"/>
  <c r="M365" i="25" s="1"/>
  <c r="N365" i="25" s="1"/>
  <c r="O365" i="25" s="1"/>
  <c r="P365" i="25" s="1"/>
  <c r="Q365" i="25" s="1"/>
  <c r="R365" i="25" s="1"/>
  <c r="S365" i="25" s="1"/>
  <c r="T365" i="25" s="1"/>
  <c r="U365" i="25" s="1"/>
  <c r="V365" i="25" s="1"/>
  <c r="W365" i="25" s="1"/>
  <c r="X365" i="25" s="1"/>
  <c r="Y365" i="25" s="1"/>
  <c r="Z365" i="25" s="1"/>
  <c r="AA365" i="25" s="1"/>
  <c r="AB365" i="25" s="1"/>
  <c r="AC365" i="25" s="1"/>
  <c r="AD365" i="25" s="1"/>
  <c r="AE365" i="25" s="1"/>
  <c r="AF365" i="25" s="1"/>
  <c r="B366" i="25" s="1"/>
  <c r="C366" i="25" s="1"/>
  <c r="D366" i="25" s="1"/>
  <c r="E366" i="25" s="1"/>
  <c r="F366" i="25" s="1"/>
  <c r="G366" i="25" s="1"/>
  <c r="H366" i="25" s="1"/>
  <c r="I366" i="25" s="1"/>
  <c r="J366" i="25" s="1"/>
  <c r="K366" i="25" s="1"/>
  <c r="L366" i="25" s="1"/>
  <c r="M366" i="25" s="1"/>
  <c r="N366" i="25" s="1"/>
  <c r="O366" i="25" s="1"/>
  <c r="P366" i="25" s="1"/>
  <c r="Q366" i="25" s="1"/>
  <c r="R366" i="25" s="1"/>
  <c r="S366" i="25" s="1"/>
  <c r="T366" i="25" s="1"/>
  <c r="U366" i="25" s="1"/>
  <c r="V366" i="25" s="1"/>
  <c r="W366" i="25" s="1"/>
  <c r="X366" i="25" s="1"/>
  <c r="Y366" i="25" s="1"/>
  <c r="Z366" i="25" s="1"/>
  <c r="AA366" i="25" s="1"/>
  <c r="AB366" i="25" s="1"/>
  <c r="AC366" i="25" s="1"/>
  <c r="AD366" i="25" s="1"/>
  <c r="AE366" i="25" s="1"/>
  <c r="B367" i="25" s="1"/>
  <c r="C367" i="25" s="1"/>
  <c r="D367" i="25" s="1"/>
  <c r="E367" i="25" s="1"/>
  <c r="F367" i="25" s="1"/>
  <c r="G367" i="25" s="1"/>
  <c r="H367" i="25" s="1"/>
  <c r="I367" i="25" s="1"/>
  <c r="J367" i="25" s="1"/>
  <c r="K367" i="25" s="1"/>
  <c r="L367" i="25" s="1"/>
  <c r="M367" i="25" s="1"/>
  <c r="N367" i="25" s="1"/>
  <c r="O367" i="25" s="1"/>
  <c r="P367" i="25" s="1"/>
  <c r="Q367" i="25" s="1"/>
  <c r="R367" i="25" s="1"/>
  <c r="S367" i="25" s="1"/>
  <c r="T367" i="25" s="1"/>
  <c r="U367" i="25" s="1"/>
  <c r="V367" i="25" s="1"/>
  <c r="W367" i="25" s="1"/>
  <c r="X367" i="25" s="1"/>
  <c r="Y367" i="25" s="1"/>
  <c r="Z367" i="25" s="1"/>
  <c r="AA367" i="25" s="1"/>
  <c r="AB367" i="25" s="1"/>
  <c r="AC367" i="25" s="1"/>
  <c r="AD367" i="25" s="1"/>
  <c r="AE367" i="25" s="1"/>
  <c r="AF367" i="25" s="1"/>
  <c r="B368" i="25" s="1"/>
  <c r="C368" i="25" s="1"/>
  <c r="D368" i="25" s="1"/>
  <c r="E368" i="25" s="1"/>
  <c r="F368" i="25" s="1"/>
  <c r="G368" i="25" s="1"/>
  <c r="H368" i="25" s="1"/>
  <c r="I368" i="25" s="1"/>
  <c r="J368" i="25" s="1"/>
  <c r="K368" i="25" s="1"/>
  <c r="L368" i="25" s="1"/>
  <c r="M368" i="25" s="1"/>
  <c r="N368" i="25" s="1"/>
  <c r="O368" i="25" s="1"/>
  <c r="P368" i="25" s="1"/>
  <c r="Q368" i="25" s="1"/>
  <c r="R368" i="25" s="1"/>
  <c r="S368" i="25" s="1"/>
  <c r="T368" i="25" s="1"/>
  <c r="U368" i="25" s="1"/>
  <c r="V368" i="25" s="1"/>
  <c r="W368" i="25" s="1"/>
  <c r="X368" i="25" s="1"/>
  <c r="Y368" i="25" s="1"/>
  <c r="Z368" i="25" s="1"/>
  <c r="AA368" i="25" s="1"/>
  <c r="AB368" i="25" s="1"/>
  <c r="AC368" i="25" s="1"/>
  <c r="AD368" i="25" s="1"/>
  <c r="AE368" i="25" s="1"/>
  <c r="B369" i="25" s="1"/>
  <c r="C369" i="25" s="1"/>
  <c r="D369" i="25" s="1"/>
  <c r="E369" i="25" s="1"/>
  <c r="F369" i="25" s="1"/>
  <c r="G369" i="25" s="1"/>
  <c r="H369" i="25" s="1"/>
  <c r="I369" i="25" s="1"/>
  <c r="J369" i="25" s="1"/>
  <c r="K369" i="25" s="1"/>
  <c r="L369" i="25" s="1"/>
  <c r="M369" i="25" s="1"/>
  <c r="N369" i="25" s="1"/>
  <c r="O369" i="25" s="1"/>
  <c r="P369" i="25" s="1"/>
  <c r="Q369" i="25" s="1"/>
  <c r="R369" i="25" s="1"/>
  <c r="S369" i="25" s="1"/>
  <c r="T369" i="25" s="1"/>
  <c r="U369" i="25" s="1"/>
  <c r="V369" i="25" s="1"/>
  <c r="W369" i="25" s="1"/>
  <c r="X369" i="25" s="1"/>
  <c r="Y369" i="25" s="1"/>
  <c r="Z369" i="25" s="1"/>
  <c r="AA369" i="25" s="1"/>
  <c r="AB369" i="25" s="1"/>
  <c r="AC369" i="25" s="1"/>
  <c r="AD369" i="25" s="1"/>
  <c r="AE369" i="25" s="1"/>
  <c r="AF369" i="25" s="1"/>
  <c r="B370" i="25" s="1"/>
  <c r="C370" i="25" s="1"/>
  <c r="D370" i="25" s="1"/>
  <c r="E370" i="25" s="1"/>
  <c r="F370" i="25" s="1"/>
  <c r="G370" i="25" s="1"/>
  <c r="H370" i="25" s="1"/>
  <c r="I370" i="25" s="1"/>
  <c r="J370" i="25" s="1"/>
  <c r="K370" i="25" s="1"/>
  <c r="L370" i="25" s="1"/>
  <c r="M370" i="25" s="1"/>
  <c r="N370" i="25" s="1"/>
  <c r="O370" i="25" s="1"/>
  <c r="P370" i="25" s="1"/>
  <c r="Q370" i="25" s="1"/>
  <c r="R370" i="25" s="1"/>
  <c r="S370" i="25" s="1"/>
  <c r="T370" i="25" s="1"/>
  <c r="U370" i="25" s="1"/>
  <c r="V370" i="25" s="1"/>
  <c r="W370" i="25" s="1"/>
  <c r="X370" i="25" s="1"/>
  <c r="Y370" i="25" s="1"/>
  <c r="Z370" i="25" s="1"/>
  <c r="AA370" i="25" s="1"/>
  <c r="AB370" i="25" s="1"/>
  <c r="AC370" i="25" s="1"/>
  <c r="AD370" i="25" s="1"/>
  <c r="AE370" i="25" s="1"/>
  <c r="AF370" i="25" s="1"/>
  <c r="B371" i="25" s="1"/>
  <c r="C371" i="25" s="1"/>
  <c r="D371" i="25" s="1"/>
  <c r="E371" i="25" s="1"/>
  <c r="F371" i="25" s="1"/>
  <c r="G371" i="25" s="1"/>
  <c r="H371" i="25" s="1"/>
  <c r="I371" i="25" s="1"/>
  <c r="J371" i="25" s="1"/>
  <c r="K371" i="25" s="1"/>
  <c r="L371" i="25" s="1"/>
  <c r="M371" i="25" s="1"/>
  <c r="N371" i="25" s="1"/>
  <c r="O371" i="25" s="1"/>
  <c r="P371" i="25" s="1"/>
  <c r="Q371" i="25" s="1"/>
  <c r="R371" i="25" s="1"/>
  <c r="S371" i="25" s="1"/>
  <c r="T371" i="25" s="1"/>
  <c r="U371" i="25" s="1"/>
  <c r="V371" i="25" s="1"/>
  <c r="W371" i="25" s="1"/>
  <c r="X371" i="25" s="1"/>
  <c r="Y371" i="25" s="1"/>
  <c r="Z371" i="25" s="1"/>
  <c r="AA371" i="25" s="1"/>
  <c r="AB371" i="25" s="1"/>
  <c r="AC371" i="25" s="1"/>
  <c r="AD371" i="25" s="1"/>
  <c r="AE371" i="25" s="1"/>
  <c r="B372" i="25" s="1"/>
  <c r="C372" i="25" s="1"/>
  <c r="D372" i="25" s="1"/>
  <c r="E372" i="25" s="1"/>
  <c r="F372" i="25" s="1"/>
  <c r="G372" i="25" s="1"/>
  <c r="H372" i="25" s="1"/>
  <c r="I372" i="25" s="1"/>
  <c r="J372" i="25" s="1"/>
  <c r="K372" i="25" s="1"/>
  <c r="L372" i="25" s="1"/>
  <c r="M372" i="25" s="1"/>
  <c r="N372" i="25" s="1"/>
  <c r="O372" i="25" s="1"/>
  <c r="P372" i="25" s="1"/>
  <c r="Q372" i="25" s="1"/>
  <c r="R372" i="25" s="1"/>
  <c r="S372" i="25" s="1"/>
  <c r="T372" i="25" s="1"/>
  <c r="U372" i="25" s="1"/>
  <c r="V372" i="25" s="1"/>
  <c r="W372" i="25" s="1"/>
  <c r="X372" i="25" s="1"/>
  <c r="Y372" i="25" s="1"/>
  <c r="Z372" i="25" s="1"/>
  <c r="AA372" i="25" s="1"/>
  <c r="AB372" i="25" s="1"/>
  <c r="AC372" i="25" s="1"/>
  <c r="AD372" i="25" s="1"/>
  <c r="AE372" i="25" s="1"/>
  <c r="AF372" i="25" s="1"/>
  <c r="B373" i="25" s="1"/>
  <c r="C373" i="25" s="1"/>
  <c r="D373" i="25" s="1"/>
  <c r="E373" i="25" s="1"/>
  <c r="F373" i="25" s="1"/>
  <c r="G373" i="25" s="1"/>
  <c r="H373" i="25" s="1"/>
  <c r="I373" i="25" s="1"/>
  <c r="J373" i="25" s="1"/>
  <c r="K373" i="25" s="1"/>
  <c r="L373" i="25" s="1"/>
  <c r="M373" i="25" s="1"/>
  <c r="N373" i="25" s="1"/>
  <c r="O373" i="25" s="1"/>
  <c r="P373" i="25" s="1"/>
  <c r="Q373" i="25" s="1"/>
  <c r="R373" i="25" s="1"/>
  <c r="S373" i="25" s="1"/>
  <c r="T373" i="25" s="1"/>
  <c r="U373" i="25" s="1"/>
  <c r="V373" i="25" s="1"/>
  <c r="W373" i="25" s="1"/>
  <c r="X373" i="25" s="1"/>
  <c r="Y373" i="25" s="1"/>
  <c r="Z373" i="25" s="1"/>
  <c r="AA373" i="25" s="1"/>
  <c r="AB373" i="25" s="1"/>
  <c r="AC373" i="25" s="1"/>
  <c r="AD373" i="25" s="1"/>
  <c r="AE373" i="25" s="1"/>
  <c r="B374" i="25" s="1"/>
  <c r="C374" i="25" s="1"/>
  <c r="D374" i="25" s="1"/>
  <c r="E374" i="25" s="1"/>
  <c r="F374" i="25" s="1"/>
  <c r="G374" i="25" s="1"/>
  <c r="H374" i="25" s="1"/>
  <c r="I374" i="25" s="1"/>
  <c r="J374" i="25" s="1"/>
  <c r="K374" i="25" s="1"/>
  <c r="L374" i="25" s="1"/>
  <c r="M374" i="25" s="1"/>
  <c r="N374" i="25" s="1"/>
  <c r="O374" i="25" s="1"/>
  <c r="P374" i="25" s="1"/>
  <c r="Q374" i="25" s="1"/>
  <c r="R374" i="25" s="1"/>
  <c r="S374" i="25" s="1"/>
  <c r="T374" i="25" s="1"/>
  <c r="U374" i="25" s="1"/>
  <c r="V374" i="25" s="1"/>
  <c r="W374" i="25" s="1"/>
  <c r="X374" i="25" s="1"/>
  <c r="Y374" i="25" s="1"/>
  <c r="Z374" i="25" s="1"/>
  <c r="AA374" i="25" s="1"/>
  <c r="AB374" i="25" s="1"/>
  <c r="AC374" i="25" s="1"/>
  <c r="AD374" i="25" s="1"/>
  <c r="AE374" i="25" s="1"/>
  <c r="AF374" i="25" s="1"/>
  <c r="C351" i="25"/>
  <c r="D351" i="25" s="1"/>
  <c r="E351" i="25" s="1"/>
  <c r="F351" i="25" s="1"/>
  <c r="G351" i="25" s="1"/>
  <c r="H351" i="25" s="1"/>
  <c r="I351" i="25" s="1"/>
  <c r="J351" i="25" s="1"/>
  <c r="K351" i="25" s="1"/>
  <c r="L351" i="25" s="1"/>
  <c r="M351" i="25" s="1"/>
  <c r="N351" i="25" s="1"/>
  <c r="O351" i="25" s="1"/>
  <c r="P351" i="25" s="1"/>
  <c r="Q351" i="25" s="1"/>
  <c r="R351" i="25" s="1"/>
  <c r="S351" i="25" s="1"/>
  <c r="T351" i="25" s="1"/>
  <c r="U351" i="25" s="1"/>
  <c r="V351" i="25" s="1"/>
  <c r="W351" i="25" s="1"/>
  <c r="X351" i="25" s="1"/>
  <c r="Y351" i="25" s="1"/>
  <c r="Z351" i="25" s="1"/>
  <c r="AA351" i="25" s="1"/>
  <c r="AB351" i="25" s="1"/>
  <c r="AC351" i="25" s="1"/>
  <c r="AD351" i="25" s="1"/>
  <c r="AE351" i="25" s="1"/>
  <c r="AF351" i="25" s="1"/>
  <c r="B352" i="25" s="1"/>
  <c r="C352" i="25" s="1"/>
  <c r="D352" i="25" s="1"/>
  <c r="E352" i="25" s="1"/>
  <c r="F352" i="25" s="1"/>
  <c r="G352" i="25" s="1"/>
  <c r="H352" i="25" s="1"/>
  <c r="I352" i="25" s="1"/>
  <c r="J352" i="25" s="1"/>
  <c r="K352" i="25" s="1"/>
  <c r="L352" i="25" s="1"/>
  <c r="M352" i="25" s="1"/>
  <c r="N352" i="25" s="1"/>
  <c r="O352" i="25" s="1"/>
  <c r="P352" i="25" s="1"/>
  <c r="Q352" i="25" s="1"/>
  <c r="R352" i="25" s="1"/>
  <c r="S352" i="25" s="1"/>
  <c r="T352" i="25" s="1"/>
  <c r="U352" i="25" s="1"/>
  <c r="V352" i="25" s="1"/>
  <c r="W352" i="25" s="1"/>
  <c r="X352" i="25" s="1"/>
  <c r="Y352" i="25" s="1"/>
  <c r="Z352" i="25" s="1"/>
  <c r="AA352" i="25" s="1"/>
  <c r="AB352" i="25" s="1"/>
  <c r="AC352" i="25" s="1"/>
  <c r="B353" i="25" s="1"/>
  <c r="C353" i="25" s="1"/>
  <c r="D353" i="25" s="1"/>
  <c r="E353" i="25" s="1"/>
  <c r="F353" i="25" s="1"/>
  <c r="G353" i="25" s="1"/>
  <c r="H353" i="25" s="1"/>
  <c r="I353" i="25" s="1"/>
  <c r="J353" i="25" s="1"/>
  <c r="K353" i="25" s="1"/>
  <c r="L353" i="25" s="1"/>
  <c r="M353" i="25" s="1"/>
  <c r="N353" i="25" s="1"/>
  <c r="O353" i="25" s="1"/>
  <c r="P353" i="25" s="1"/>
  <c r="Q353" i="25" s="1"/>
  <c r="R353" i="25" s="1"/>
  <c r="S353" i="25" s="1"/>
  <c r="T353" i="25" s="1"/>
  <c r="U353" i="25" s="1"/>
  <c r="V353" i="25" s="1"/>
  <c r="W353" i="25" s="1"/>
  <c r="X353" i="25" s="1"/>
  <c r="Y353" i="25" s="1"/>
  <c r="Z353" i="25" s="1"/>
  <c r="AA353" i="25" s="1"/>
  <c r="AB353" i="25" s="1"/>
  <c r="AC353" i="25" s="1"/>
  <c r="AD353" i="25" s="1"/>
  <c r="AE353" i="25" s="1"/>
  <c r="AF353" i="25" s="1"/>
  <c r="B354" i="25" s="1"/>
  <c r="C354" i="25" s="1"/>
  <c r="D354" i="25" s="1"/>
  <c r="E354" i="25" s="1"/>
  <c r="F354" i="25" s="1"/>
  <c r="G354" i="25" s="1"/>
  <c r="H354" i="25" s="1"/>
  <c r="I354" i="25" s="1"/>
  <c r="J354" i="25" s="1"/>
  <c r="K354" i="25" s="1"/>
  <c r="L354" i="25" s="1"/>
  <c r="M354" i="25" s="1"/>
  <c r="N354" i="25" s="1"/>
  <c r="O354" i="25" s="1"/>
  <c r="P354" i="25" s="1"/>
  <c r="Q354" i="25" s="1"/>
  <c r="R354" i="25" s="1"/>
  <c r="S354" i="25" s="1"/>
  <c r="T354" i="25" s="1"/>
  <c r="U354" i="25" s="1"/>
  <c r="V354" i="25" s="1"/>
  <c r="W354" i="25" s="1"/>
  <c r="X354" i="25" s="1"/>
  <c r="Y354" i="25" s="1"/>
  <c r="Z354" i="25" s="1"/>
  <c r="AA354" i="25" s="1"/>
  <c r="AB354" i="25" s="1"/>
  <c r="AC354" i="25" s="1"/>
  <c r="AD354" i="25" s="1"/>
  <c r="AE354" i="25" s="1"/>
  <c r="B355" i="25" s="1"/>
  <c r="C355" i="25" s="1"/>
  <c r="D355" i="25" s="1"/>
  <c r="E355" i="25" s="1"/>
  <c r="F355" i="25" s="1"/>
  <c r="G355" i="25" s="1"/>
  <c r="H355" i="25" s="1"/>
  <c r="I355" i="25" s="1"/>
  <c r="J355" i="25" s="1"/>
  <c r="K355" i="25" s="1"/>
  <c r="L355" i="25" s="1"/>
  <c r="M355" i="25" s="1"/>
  <c r="N355" i="25" s="1"/>
  <c r="O355" i="25" s="1"/>
  <c r="P355" i="25" s="1"/>
  <c r="Q355" i="25" s="1"/>
  <c r="R355" i="25" s="1"/>
  <c r="S355" i="25" s="1"/>
  <c r="T355" i="25" s="1"/>
  <c r="U355" i="25" s="1"/>
  <c r="V355" i="25" s="1"/>
  <c r="W355" i="25" s="1"/>
  <c r="X355" i="25" s="1"/>
  <c r="Y355" i="25" s="1"/>
  <c r="Z355" i="25" s="1"/>
  <c r="AA355" i="25" s="1"/>
  <c r="AB355" i="25" s="1"/>
  <c r="AC355" i="25" s="1"/>
  <c r="AD355" i="25" s="1"/>
  <c r="AE355" i="25" s="1"/>
  <c r="AF355" i="25" s="1"/>
  <c r="B356" i="25" s="1"/>
  <c r="C356" i="25" s="1"/>
  <c r="D356" i="25" s="1"/>
  <c r="E356" i="25" s="1"/>
  <c r="F356" i="25" s="1"/>
  <c r="G356" i="25" s="1"/>
  <c r="H356" i="25" s="1"/>
  <c r="I356" i="25" s="1"/>
  <c r="J356" i="25" s="1"/>
  <c r="K356" i="25" s="1"/>
  <c r="L356" i="25" s="1"/>
  <c r="M356" i="25" s="1"/>
  <c r="N356" i="25" s="1"/>
  <c r="O356" i="25" s="1"/>
  <c r="P356" i="25" s="1"/>
  <c r="Q356" i="25" s="1"/>
  <c r="R356" i="25" s="1"/>
  <c r="S356" i="25" s="1"/>
  <c r="T356" i="25" s="1"/>
  <c r="U356" i="25" s="1"/>
  <c r="V356" i="25" s="1"/>
  <c r="W356" i="25" s="1"/>
  <c r="X356" i="25" s="1"/>
  <c r="Y356" i="25" s="1"/>
  <c r="Z356" i="25" s="1"/>
  <c r="AA356" i="25" s="1"/>
  <c r="AB356" i="25" s="1"/>
  <c r="AC356" i="25" s="1"/>
  <c r="AD356" i="25" s="1"/>
  <c r="AE356" i="25" s="1"/>
  <c r="B357" i="25" s="1"/>
  <c r="C357" i="25" s="1"/>
  <c r="D357" i="25" s="1"/>
  <c r="E357" i="25" s="1"/>
  <c r="F357" i="25" s="1"/>
  <c r="G357" i="25" s="1"/>
  <c r="H357" i="25" s="1"/>
  <c r="I357" i="25" s="1"/>
  <c r="J357" i="25" s="1"/>
  <c r="K357" i="25" s="1"/>
  <c r="L357" i="25" s="1"/>
  <c r="M357" i="25" s="1"/>
  <c r="N357" i="25" s="1"/>
  <c r="O357" i="25" s="1"/>
  <c r="P357" i="25" s="1"/>
  <c r="Q357" i="25" s="1"/>
  <c r="R357" i="25" s="1"/>
  <c r="S357" i="25" s="1"/>
  <c r="T357" i="25" s="1"/>
  <c r="U357" i="25" s="1"/>
  <c r="V357" i="25" s="1"/>
  <c r="W357" i="25" s="1"/>
  <c r="X357" i="25" s="1"/>
  <c r="Y357" i="25" s="1"/>
  <c r="Z357" i="25" s="1"/>
  <c r="AA357" i="25" s="1"/>
  <c r="AB357" i="25" s="1"/>
  <c r="AC357" i="25" s="1"/>
  <c r="AD357" i="25" s="1"/>
  <c r="AE357" i="25" s="1"/>
  <c r="AF357" i="25" s="1"/>
  <c r="B358" i="25" s="1"/>
  <c r="C358" i="25" s="1"/>
  <c r="D358" i="25" s="1"/>
  <c r="E358" i="25" s="1"/>
  <c r="F358" i="25" s="1"/>
  <c r="G358" i="25" s="1"/>
  <c r="H358" i="25" s="1"/>
  <c r="I358" i="25" s="1"/>
  <c r="J358" i="25" s="1"/>
  <c r="K358" i="25" s="1"/>
  <c r="L358" i="25" s="1"/>
  <c r="M358" i="25" s="1"/>
  <c r="N358" i="25" s="1"/>
  <c r="O358" i="25" s="1"/>
  <c r="P358" i="25" s="1"/>
  <c r="Q358" i="25" s="1"/>
  <c r="R358" i="25" s="1"/>
  <c r="S358" i="25" s="1"/>
  <c r="T358" i="25" s="1"/>
  <c r="U358" i="25" s="1"/>
  <c r="V358" i="25" s="1"/>
  <c r="W358" i="25" s="1"/>
  <c r="X358" i="25" s="1"/>
  <c r="Y358" i="25" s="1"/>
  <c r="Z358" i="25" s="1"/>
  <c r="AA358" i="25" s="1"/>
  <c r="AB358" i="25" s="1"/>
  <c r="AC358" i="25" s="1"/>
  <c r="AD358" i="25" s="1"/>
  <c r="AE358" i="25" s="1"/>
  <c r="AF358" i="25" s="1"/>
  <c r="B359" i="25" s="1"/>
  <c r="C359" i="25" s="1"/>
  <c r="D359" i="25" s="1"/>
  <c r="E359" i="25" s="1"/>
  <c r="F359" i="25" s="1"/>
  <c r="G359" i="25" s="1"/>
  <c r="H359" i="25" s="1"/>
  <c r="I359" i="25" s="1"/>
  <c r="J359" i="25" s="1"/>
  <c r="K359" i="25" s="1"/>
  <c r="L359" i="25" s="1"/>
  <c r="M359" i="25" s="1"/>
  <c r="N359" i="25" s="1"/>
  <c r="O359" i="25" s="1"/>
  <c r="P359" i="25" s="1"/>
  <c r="Q359" i="25" s="1"/>
  <c r="R359" i="25" s="1"/>
  <c r="S359" i="25" s="1"/>
  <c r="T359" i="25" s="1"/>
  <c r="U359" i="25" s="1"/>
  <c r="V359" i="25" s="1"/>
  <c r="W359" i="25" s="1"/>
  <c r="X359" i="25" s="1"/>
  <c r="Y359" i="25" s="1"/>
  <c r="Z359" i="25" s="1"/>
  <c r="AA359" i="25" s="1"/>
  <c r="AB359" i="25" s="1"/>
  <c r="AC359" i="25" s="1"/>
  <c r="AD359" i="25" s="1"/>
  <c r="AE359" i="25" s="1"/>
  <c r="B360" i="25" s="1"/>
  <c r="C360" i="25" s="1"/>
  <c r="D360" i="25" s="1"/>
  <c r="E360" i="25" s="1"/>
  <c r="F360" i="25" s="1"/>
  <c r="G360" i="25" s="1"/>
  <c r="H360" i="25" s="1"/>
  <c r="I360" i="25" s="1"/>
  <c r="J360" i="25" s="1"/>
  <c r="K360" i="25" s="1"/>
  <c r="L360" i="25" s="1"/>
  <c r="M360" i="25" s="1"/>
  <c r="N360" i="25" s="1"/>
  <c r="O360" i="25" s="1"/>
  <c r="P360" i="25" s="1"/>
  <c r="Q360" i="25" s="1"/>
  <c r="R360" i="25" s="1"/>
  <c r="S360" i="25" s="1"/>
  <c r="T360" i="25" s="1"/>
  <c r="U360" i="25" s="1"/>
  <c r="V360" i="25" s="1"/>
  <c r="W360" i="25" s="1"/>
  <c r="X360" i="25" s="1"/>
  <c r="Y360" i="25" s="1"/>
  <c r="Z360" i="25" s="1"/>
  <c r="AA360" i="25" s="1"/>
  <c r="AB360" i="25" s="1"/>
  <c r="AC360" i="25" s="1"/>
  <c r="AD360" i="25" s="1"/>
  <c r="AE360" i="25" s="1"/>
  <c r="AF360" i="25" s="1"/>
  <c r="B361" i="25" s="1"/>
  <c r="C361" i="25" s="1"/>
  <c r="D361" i="25" s="1"/>
  <c r="E361" i="25" s="1"/>
  <c r="F361" i="25" s="1"/>
  <c r="G361" i="25" s="1"/>
  <c r="H361" i="25" s="1"/>
  <c r="I361" i="25" s="1"/>
  <c r="J361" i="25" s="1"/>
  <c r="K361" i="25" s="1"/>
  <c r="L361" i="25" s="1"/>
  <c r="M361" i="25" s="1"/>
  <c r="N361" i="25" s="1"/>
  <c r="O361" i="25" s="1"/>
  <c r="P361" i="25" s="1"/>
  <c r="Q361" i="25" s="1"/>
  <c r="R361" i="25" s="1"/>
  <c r="S361" i="25" s="1"/>
  <c r="T361" i="25" s="1"/>
  <c r="U361" i="25" s="1"/>
  <c r="V361" i="25" s="1"/>
  <c r="W361" i="25" s="1"/>
  <c r="X361" i="25" s="1"/>
  <c r="Y361" i="25" s="1"/>
  <c r="Z361" i="25" s="1"/>
  <c r="AA361" i="25" s="1"/>
  <c r="AB361" i="25" s="1"/>
  <c r="AC361" i="25" s="1"/>
  <c r="AD361" i="25" s="1"/>
  <c r="AE361" i="25" s="1"/>
  <c r="B362" i="25" s="1"/>
  <c r="C362" i="25" s="1"/>
  <c r="D362" i="25" s="1"/>
  <c r="E362" i="25" s="1"/>
  <c r="F362" i="25" s="1"/>
  <c r="G362" i="25" s="1"/>
  <c r="H362" i="25" s="1"/>
  <c r="I362" i="25" s="1"/>
  <c r="J362" i="25" s="1"/>
  <c r="K362" i="25" s="1"/>
  <c r="L362" i="25" s="1"/>
  <c r="M362" i="25" s="1"/>
  <c r="N362" i="25" s="1"/>
  <c r="O362" i="25" s="1"/>
  <c r="P362" i="25" s="1"/>
  <c r="Q362" i="25" s="1"/>
  <c r="R362" i="25" s="1"/>
  <c r="S362" i="25" s="1"/>
  <c r="T362" i="25" s="1"/>
  <c r="U362" i="25" s="1"/>
  <c r="V362" i="25" s="1"/>
  <c r="W362" i="25" s="1"/>
  <c r="X362" i="25" s="1"/>
  <c r="Y362" i="25" s="1"/>
  <c r="Z362" i="25" s="1"/>
  <c r="AA362" i="25" s="1"/>
  <c r="AB362" i="25" s="1"/>
  <c r="AC362" i="25" s="1"/>
  <c r="AD362" i="25" s="1"/>
  <c r="AE362" i="25" s="1"/>
  <c r="AF362" i="25" s="1"/>
  <c r="C339" i="25"/>
  <c r="D339" i="25" s="1"/>
  <c r="E339" i="25" s="1"/>
  <c r="F339" i="25" s="1"/>
  <c r="G339" i="25" s="1"/>
  <c r="H339" i="25" s="1"/>
  <c r="I339" i="25" s="1"/>
  <c r="J339" i="25" s="1"/>
  <c r="K339" i="25" s="1"/>
  <c r="L339" i="25" s="1"/>
  <c r="M339" i="25" s="1"/>
  <c r="N339" i="25" s="1"/>
  <c r="O339" i="25" s="1"/>
  <c r="P339" i="25" s="1"/>
  <c r="Q339" i="25" s="1"/>
  <c r="R339" i="25" s="1"/>
  <c r="S339" i="25" s="1"/>
  <c r="T339" i="25" s="1"/>
  <c r="U339" i="25" s="1"/>
  <c r="V339" i="25" s="1"/>
  <c r="W339" i="25" s="1"/>
  <c r="X339" i="25" s="1"/>
  <c r="Y339" i="25" s="1"/>
  <c r="Z339" i="25" s="1"/>
  <c r="AA339" i="25" s="1"/>
  <c r="AB339" i="25" s="1"/>
  <c r="AC339" i="25" s="1"/>
  <c r="AD339" i="25" s="1"/>
  <c r="AE339" i="25" s="1"/>
  <c r="AF339" i="25" s="1"/>
  <c r="B340" i="25" s="1"/>
  <c r="C340" i="25" s="1"/>
  <c r="D340" i="25" s="1"/>
  <c r="E340" i="25" s="1"/>
  <c r="F340" i="25" s="1"/>
  <c r="G340" i="25" s="1"/>
  <c r="H340" i="25" s="1"/>
  <c r="I340" i="25" s="1"/>
  <c r="J340" i="25" s="1"/>
  <c r="K340" i="25" s="1"/>
  <c r="L340" i="25" s="1"/>
  <c r="M340" i="25" s="1"/>
  <c r="N340" i="25" s="1"/>
  <c r="O340" i="25" s="1"/>
  <c r="P340" i="25" s="1"/>
  <c r="Q340" i="25" s="1"/>
  <c r="R340" i="25" s="1"/>
  <c r="S340" i="25" s="1"/>
  <c r="T340" i="25" s="1"/>
  <c r="U340" i="25" s="1"/>
  <c r="V340" i="25" s="1"/>
  <c r="W340" i="25" s="1"/>
  <c r="X340" i="25" s="1"/>
  <c r="Y340" i="25" s="1"/>
  <c r="Z340" i="25" s="1"/>
  <c r="AA340" i="25" s="1"/>
  <c r="AB340" i="25" s="1"/>
  <c r="AC340" i="25" s="1"/>
  <c r="B341" i="25" s="1"/>
  <c r="C341" i="25" s="1"/>
  <c r="D341" i="25" s="1"/>
  <c r="E341" i="25" s="1"/>
  <c r="F341" i="25" s="1"/>
  <c r="G341" i="25" s="1"/>
  <c r="H341" i="25" s="1"/>
  <c r="I341" i="25" s="1"/>
  <c r="J341" i="25" s="1"/>
  <c r="K341" i="25" s="1"/>
  <c r="L341" i="25" s="1"/>
  <c r="M341" i="25" s="1"/>
  <c r="N341" i="25" s="1"/>
  <c r="O341" i="25" s="1"/>
  <c r="P341" i="25" s="1"/>
  <c r="Q341" i="25" s="1"/>
  <c r="R341" i="25" s="1"/>
  <c r="S341" i="25" s="1"/>
  <c r="T341" i="25" s="1"/>
  <c r="U341" i="25" s="1"/>
  <c r="V341" i="25" s="1"/>
  <c r="W341" i="25" s="1"/>
  <c r="X341" i="25" s="1"/>
  <c r="Y341" i="25" s="1"/>
  <c r="Z341" i="25" s="1"/>
  <c r="AA341" i="25" s="1"/>
  <c r="AB341" i="25" s="1"/>
  <c r="AC341" i="25" s="1"/>
  <c r="AD341" i="25" s="1"/>
  <c r="AE341" i="25" s="1"/>
  <c r="AF341" i="25" s="1"/>
  <c r="B342" i="25" s="1"/>
  <c r="C342" i="25" s="1"/>
  <c r="D342" i="25" s="1"/>
  <c r="E342" i="25" s="1"/>
  <c r="F342" i="25" s="1"/>
  <c r="G342" i="25" s="1"/>
  <c r="H342" i="25" s="1"/>
  <c r="I342" i="25" s="1"/>
  <c r="J342" i="25" s="1"/>
  <c r="K342" i="25" s="1"/>
  <c r="L342" i="25" s="1"/>
  <c r="M342" i="25" s="1"/>
  <c r="N342" i="25" s="1"/>
  <c r="O342" i="25" s="1"/>
  <c r="P342" i="25" s="1"/>
  <c r="Q342" i="25" s="1"/>
  <c r="R342" i="25" s="1"/>
  <c r="S342" i="25" s="1"/>
  <c r="T342" i="25" s="1"/>
  <c r="U342" i="25" s="1"/>
  <c r="V342" i="25" s="1"/>
  <c r="W342" i="25" s="1"/>
  <c r="X342" i="25" s="1"/>
  <c r="Y342" i="25" s="1"/>
  <c r="Z342" i="25" s="1"/>
  <c r="AA342" i="25" s="1"/>
  <c r="AB342" i="25" s="1"/>
  <c r="AC342" i="25" s="1"/>
  <c r="AD342" i="25" s="1"/>
  <c r="AE342" i="25" s="1"/>
  <c r="B343" i="25" s="1"/>
  <c r="C343" i="25" s="1"/>
  <c r="D343" i="25" s="1"/>
  <c r="E343" i="25" s="1"/>
  <c r="F343" i="25" s="1"/>
  <c r="G343" i="25" s="1"/>
  <c r="H343" i="25" s="1"/>
  <c r="I343" i="25" s="1"/>
  <c r="J343" i="25" s="1"/>
  <c r="K343" i="25" s="1"/>
  <c r="L343" i="25" s="1"/>
  <c r="M343" i="25" s="1"/>
  <c r="N343" i="25" s="1"/>
  <c r="O343" i="25" s="1"/>
  <c r="P343" i="25" s="1"/>
  <c r="Q343" i="25" s="1"/>
  <c r="R343" i="25" s="1"/>
  <c r="S343" i="25" s="1"/>
  <c r="T343" i="25" s="1"/>
  <c r="U343" i="25" s="1"/>
  <c r="V343" i="25" s="1"/>
  <c r="W343" i="25" s="1"/>
  <c r="X343" i="25" s="1"/>
  <c r="Y343" i="25" s="1"/>
  <c r="Z343" i="25" s="1"/>
  <c r="AA343" i="25" s="1"/>
  <c r="AB343" i="25" s="1"/>
  <c r="AC343" i="25" s="1"/>
  <c r="AD343" i="25" s="1"/>
  <c r="AE343" i="25" s="1"/>
  <c r="AF343" i="25" s="1"/>
  <c r="B344" i="25" s="1"/>
  <c r="C344" i="25" s="1"/>
  <c r="D344" i="25" s="1"/>
  <c r="E344" i="25" s="1"/>
  <c r="F344" i="25" s="1"/>
  <c r="G344" i="25" s="1"/>
  <c r="H344" i="25" s="1"/>
  <c r="I344" i="25" s="1"/>
  <c r="J344" i="25" s="1"/>
  <c r="K344" i="25" s="1"/>
  <c r="L344" i="25" s="1"/>
  <c r="M344" i="25" s="1"/>
  <c r="N344" i="25" s="1"/>
  <c r="O344" i="25" s="1"/>
  <c r="P344" i="25" s="1"/>
  <c r="Q344" i="25" s="1"/>
  <c r="R344" i="25" s="1"/>
  <c r="S344" i="25" s="1"/>
  <c r="T344" i="25" s="1"/>
  <c r="U344" i="25" s="1"/>
  <c r="V344" i="25" s="1"/>
  <c r="W344" i="25" s="1"/>
  <c r="X344" i="25" s="1"/>
  <c r="Y344" i="25" s="1"/>
  <c r="Z344" i="25" s="1"/>
  <c r="AA344" i="25" s="1"/>
  <c r="AB344" i="25" s="1"/>
  <c r="AC344" i="25" s="1"/>
  <c r="AD344" i="25" s="1"/>
  <c r="AE344" i="25" s="1"/>
  <c r="B345" i="25" s="1"/>
  <c r="C345" i="25" s="1"/>
  <c r="D345" i="25" s="1"/>
  <c r="E345" i="25" s="1"/>
  <c r="F345" i="25" s="1"/>
  <c r="G345" i="25" s="1"/>
  <c r="H345" i="25" s="1"/>
  <c r="I345" i="25" s="1"/>
  <c r="J345" i="25" s="1"/>
  <c r="K345" i="25" s="1"/>
  <c r="L345" i="25" s="1"/>
  <c r="M345" i="25" s="1"/>
  <c r="N345" i="25" s="1"/>
  <c r="O345" i="25" s="1"/>
  <c r="P345" i="25" s="1"/>
  <c r="Q345" i="25" s="1"/>
  <c r="R345" i="25" s="1"/>
  <c r="S345" i="25" s="1"/>
  <c r="T345" i="25" s="1"/>
  <c r="U345" i="25" s="1"/>
  <c r="V345" i="25" s="1"/>
  <c r="W345" i="25" s="1"/>
  <c r="X345" i="25" s="1"/>
  <c r="Y345" i="25" s="1"/>
  <c r="Z345" i="25" s="1"/>
  <c r="AA345" i="25" s="1"/>
  <c r="AB345" i="25" s="1"/>
  <c r="AC345" i="25" s="1"/>
  <c r="AD345" i="25" s="1"/>
  <c r="AE345" i="25" s="1"/>
  <c r="AF345" i="25" s="1"/>
  <c r="B346" i="25" s="1"/>
  <c r="C346" i="25" s="1"/>
  <c r="D346" i="25" s="1"/>
  <c r="E346" i="25" s="1"/>
  <c r="F346" i="25" s="1"/>
  <c r="G346" i="25" s="1"/>
  <c r="H346" i="25" s="1"/>
  <c r="I346" i="25" s="1"/>
  <c r="J346" i="25" s="1"/>
  <c r="K346" i="25" s="1"/>
  <c r="L346" i="25" s="1"/>
  <c r="M346" i="25" s="1"/>
  <c r="N346" i="25" s="1"/>
  <c r="O346" i="25" s="1"/>
  <c r="P346" i="25" s="1"/>
  <c r="Q346" i="25" s="1"/>
  <c r="R346" i="25" s="1"/>
  <c r="S346" i="25" s="1"/>
  <c r="T346" i="25" s="1"/>
  <c r="U346" i="25" s="1"/>
  <c r="V346" i="25" s="1"/>
  <c r="W346" i="25" s="1"/>
  <c r="X346" i="25" s="1"/>
  <c r="Y346" i="25" s="1"/>
  <c r="Z346" i="25" s="1"/>
  <c r="AA346" i="25" s="1"/>
  <c r="AB346" i="25" s="1"/>
  <c r="AC346" i="25" s="1"/>
  <c r="AD346" i="25" s="1"/>
  <c r="AE346" i="25" s="1"/>
  <c r="AF346" i="25" s="1"/>
  <c r="B347" i="25" s="1"/>
  <c r="C347" i="25" s="1"/>
  <c r="D347" i="25" s="1"/>
  <c r="E347" i="25" s="1"/>
  <c r="F347" i="25" s="1"/>
  <c r="G347" i="25" s="1"/>
  <c r="H347" i="25" s="1"/>
  <c r="I347" i="25" s="1"/>
  <c r="J347" i="25" s="1"/>
  <c r="K347" i="25" s="1"/>
  <c r="L347" i="25" s="1"/>
  <c r="M347" i="25" s="1"/>
  <c r="N347" i="25" s="1"/>
  <c r="O347" i="25" s="1"/>
  <c r="P347" i="25" s="1"/>
  <c r="Q347" i="25" s="1"/>
  <c r="R347" i="25" s="1"/>
  <c r="S347" i="25" s="1"/>
  <c r="T347" i="25" s="1"/>
  <c r="U347" i="25" s="1"/>
  <c r="V347" i="25" s="1"/>
  <c r="W347" i="25" s="1"/>
  <c r="X347" i="25" s="1"/>
  <c r="Y347" i="25" s="1"/>
  <c r="Z347" i="25" s="1"/>
  <c r="AA347" i="25" s="1"/>
  <c r="AB347" i="25" s="1"/>
  <c r="AC347" i="25" s="1"/>
  <c r="AD347" i="25" s="1"/>
  <c r="AE347" i="25" s="1"/>
  <c r="B348" i="25" s="1"/>
  <c r="C348" i="25" s="1"/>
  <c r="D348" i="25" s="1"/>
  <c r="E348" i="25" s="1"/>
  <c r="F348" i="25" s="1"/>
  <c r="G348" i="25" s="1"/>
  <c r="H348" i="25" s="1"/>
  <c r="I348" i="25" s="1"/>
  <c r="J348" i="25" s="1"/>
  <c r="K348" i="25" s="1"/>
  <c r="L348" i="25" s="1"/>
  <c r="M348" i="25" s="1"/>
  <c r="N348" i="25" s="1"/>
  <c r="O348" i="25" s="1"/>
  <c r="P348" i="25" s="1"/>
  <c r="Q348" i="25" s="1"/>
  <c r="R348" i="25" s="1"/>
  <c r="S348" i="25" s="1"/>
  <c r="T348" i="25" s="1"/>
  <c r="U348" i="25" s="1"/>
  <c r="V348" i="25" s="1"/>
  <c r="W348" i="25" s="1"/>
  <c r="X348" i="25" s="1"/>
  <c r="Y348" i="25" s="1"/>
  <c r="Z348" i="25" s="1"/>
  <c r="AA348" i="25" s="1"/>
  <c r="AB348" i="25" s="1"/>
  <c r="AC348" i="25" s="1"/>
  <c r="AD348" i="25" s="1"/>
  <c r="AE348" i="25" s="1"/>
  <c r="AF348" i="25" s="1"/>
  <c r="B349" i="25" s="1"/>
  <c r="C349" i="25" s="1"/>
  <c r="D349" i="25" s="1"/>
  <c r="E349" i="25" s="1"/>
  <c r="F349" i="25" s="1"/>
  <c r="G349" i="25" s="1"/>
  <c r="H349" i="25" s="1"/>
  <c r="I349" i="25" s="1"/>
  <c r="J349" i="25" s="1"/>
  <c r="K349" i="25" s="1"/>
  <c r="L349" i="25" s="1"/>
  <c r="M349" i="25" s="1"/>
  <c r="N349" i="25" s="1"/>
  <c r="O349" i="25" s="1"/>
  <c r="P349" i="25" s="1"/>
  <c r="Q349" i="25" s="1"/>
  <c r="R349" i="25" s="1"/>
  <c r="S349" i="25" s="1"/>
  <c r="T349" i="25" s="1"/>
  <c r="U349" i="25" s="1"/>
  <c r="V349" i="25" s="1"/>
  <c r="W349" i="25" s="1"/>
  <c r="X349" i="25" s="1"/>
  <c r="Y349" i="25" s="1"/>
  <c r="Z349" i="25" s="1"/>
  <c r="AA349" i="25" s="1"/>
  <c r="AB349" i="25" s="1"/>
  <c r="AC349" i="25" s="1"/>
  <c r="AD349" i="25" s="1"/>
  <c r="AE349" i="25" s="1"/>
  <c r="B350" i="25" s="1"/>
  <c r="C350" i="25" s="1"/>
  <c r="D350" i="25" s="1"/>
  <c r="E350" i="25" s="1"/>
  <c r="F350" i="25" s="1"/>
  <c r="G350" i="25" s="1"/>
  <c r="H350" i="25" s="1"/>
  <c r="I350" i="25" s="1"/>
  <c r="J350" i="25" s="1"/>
  <c r="K350" i="25" s="1"/>
  <c r="L350" i="25" s="1"/>
  <c r="M350" i="25" s="1"/>
  <c r="N350" i="25" s="1"/>
  <c r="O350" i="25" s="1"/>
  <c r="P350" i="25" s="1"/>
  <c r="Q350" i="25" s="1"/>
  <c r="R350" i="25" s="1"/>
  <c r="S350" i="25" s="1"/>
  <c r="T350" i="25" s="1"/>
  <c r="U350" i="25" s="1"/>
  <c r="V350" i="25" s="1"/>
  <c r="W350" i="25" s="1"/>
  <c r="X350" i="25" s="1"/>
  <c r="Y350" i="25" s="1"/>
  <c r="Z350" i="25" s="1"/>
  <c r="AA350" i="25" s="1"/>
  <c r="AB350" i="25" s="1"/>
  <c r="AC350" i="25" s="1"/>
  <c r="AD350" i="25" s="1"/>
  <c r="AE350" i="25" s="1"/>
  <c r="AF350" i="25" s="1"/>
  <c r="C327" i="25"/>
  <c r="D327" i="25" s="1"/>
  <c r="E327" i="25" s="1"/>
  <c r="F327" i="25" s="1"/>
  <c r="G327" i="25" s="1"/>
  <c r="H327" i="25" s="1"/>
  <c r="I327" i="25" s="1"/>
  <c r="J327" i="25" s="1"/>
  <c r="K327" i="25" s="1"/>
  <c r="L327" i="25" s="1"/>
  <c r="M327" i="25" s="1"/>
  <c r="N327" i="25" s="1"/>
  <c r="O327" i="25" s="1"/>
  <c r="P327" i="25" s="1"/>
  <c r="Q327" i="25" s="1"/>
  <c r="R327" i="25" s="1"/>
  <c r="S327" i="25" s="1"/>
  <c r="T327" i="25" s="1"/>
  <c r="U327" i="25" s="1"/>
  <c r="V327" i="25" s="1"/>
  <c r="W327" i="25" s="1"/>
  <c r="X327" i="25" s="1"/>
  <c r="Y327" i="25" s="1"/>
  <c r="Z327" i="25" s="1"/>
  <c r="AA327" i="25" s="1"/>
  <c r="AB327" i="25" s="1"/>
  <c r="AC327" i="25" s="1"/>
  <c r="AD327" i="25" s="1"/>
  <c r="AE327" i="25" s="1"/>
  <c r="AF327" i="25" s="1"/>
  <c r="B328" i="25" s="1"/>
  <c r="C328" i="25" s="1"/>
  <c r="D328" i="25" s="1"/>
  <c r="E328" i="25" s="1"/>
  <c r="F328" i="25" s="1"/>
  <c r="G328" i="25" s="1"/>
  <c r="H328" i="25" s="1"/>
  <c r="I328" i="25" s="1"/>
  <c r="J328" i="25" s="1"/>
  <c r="K328" i="25" s="1"/>
  <c r="L328" i="25" s="1"/>
  <c r="M328" i="25" s="1"/>
  <c r="N328" i="25" s="1"/>
  <c r="O328" i="25" s="1"/>
  <c r="P328" i="25" s="1"/>
  <c r="Q328" i="25" s="1"/>
  <c r="R328" i="25" s="1"/>
  <c r="S328" i="25" s="1"/>
  <c r="T328" i="25" s="1"/>
  <c r="U328" i="25" s="1"/>
  <c r="V328" i="25" s="1"/>
  <c r="W328" i="25" s="1"/>
  <c r="X328" i="25" s="1"/>
  <c r="Y328" i="25" s="1"/>
  <c r="Z328" i="25" s="1"/>
  <c r="AA328" i="25" s="1"/>
  <c r="AB328" i="25" s="1"/>
  <c r="AC328" i="25" s="1"/>
  <c r="B329" i="25" s="1"/>
  <c r="C329" i="25" s="1"/>
  <c r="D329" i="25" s="1"/>
  <c r="E329" i="25" s="1"/>
  <c r="F329" i="25" s="1"/>
  <c r="G329" i="25" s="1"/>
  <c r="H329" i="25" s="1"/>
  <c r="I329" i="25" s="1"/>
  <c r="J329" i="25" s="1"/>
  <c r="K329" i="25" s="1"/>
  <c r="L329" i="25" s="1"/>
  <c r="M329" i="25" s="1"/>
  <c r="N329" i="25" s="1"/>
  <c r="O329" i="25" s="1"/>
  <c r="P329" i="25" s="1"/>
  <c r="Q329" i="25" s="1"/>
  <c r="R329" i="25" s="1"/>
  <c r="S329" i="25" s="1"/>
  <c r="T329" i="25" s="1"/>
  <c r="U329" i="25" s="1"/>
  <c r="V329" i="25" s="1"/>
  <c r="W329" i="25" s="1"/>
  <c r="X329" i="25" s="1"/>
  <c r="Y329" i="25" s="1"/>
  <c r="Z329" i="25" s="1"/>
  <c r="AA329" i="25" s="1"/>
  <c r="AB329" i="25" s="1"/>
  <c r="AC329" i="25" s="1"/>
  <c r="AD329" i="25" s="1"/>
  <c r="AE329" i="25" s="1"/>
  <c r="AF329" i="25" s="1"/>
  <c r="B330" i="25" s="1"/>
  <c r="C330" i="25" s="1"/>
  <c r="D330" i="25" s="1"/>
  <c r="E330" i="25" s="1"/>
  <c r="F330" i="25" s="1"/>
  <c r="G330" i="25" s="1"/>
  <c r="H330" i="25" s="1"/>
  <c r="I330" i="25" s="1"/>
  <c r="J330" i="25" s="1"/>
  <c r="K330" i="25" s="1"/>
  <c r="L330" i="25" s="1"/>
  <c r="M330" i="25" s="1"/>
  <c r="N330" i="25" s="1"/>
  <c r="O330" i="25" s="1"/>
  <c r="P330" i="25" s="1"/>
  <c r="Q330" i="25" s="1"/>
  <c r="R330" i="25" s="1"/>
  <c r="S330" i="25" s="1"/>
  <c r="T330" i="25" s="1"/>
  <c r="U330" i="25" s="1"/>
  <c r="V330" i="25" s="1"/>
  <c r="W330" i="25" s="1"/>
  <c r="X330" i="25" s="1"/>
  <c r="Y330" i="25" s="1"/>
  <c r="Z330" i="25" s="1"/>
  <c r="AA330" i="25" s="1"/>
  <c r="AB330" i="25" s="1"/>
  <c r="AC330" i="25" s="1"/>
  <c r="AD330" i="25" s="1"/>
  <c r="AE330" i="25" s="1"/>
  <c r="B331" i="25" s="1"/>
  <c r="C331" i="25" s="1"/>
  <c r="D331" i="25" s="1"/>
  <c r="E331" i="25" s="1"/>
  <c r="F331" i="25" s="1"/>
  <c r="G331" i="25" s="1"/>
  <c r="H331" i="25" s="1"/>
  <c r="I331" i="25" s="1"/>
  <c r="J331" i="25" s="1"/>
  <c r="K331" i="25" s="1"/>
  <c r="L331" i="25" s="1"/>
  <c r="M331" i="25" s="1"/>
  <c r="N331" i="25" s="1"/>
  <c r="O331" i="25" s="1"/>
  <c r="P331" i="25" s="1"/>
  <c r="Q331" i="25" s="1"/>
  <c r="R331" i="25" s="1"/>
  <c r="S331" i="25" s="1"/>
  <c r="T331" i="25" s="1"/>
  <c r="U331" i="25" s="1"/>
  <c r="V331" i="25" s="1"/>
  <c r="W331" i="25" s="1"/>
  <c r="X331" i="25" s="1"/>
  <c r="Y331" i="25" s="1"/>
  <c r="Z331" i="25" s="1"/>
  <c r="AA331" i="25" s="1"/>
  <c r="AB331" i="25" s="1"/>
  <c r="AC331" i="25" s="1"/>
  <c r="AD331" i="25" s="1"/>
  <c r="AE331" i="25" s="1"/>
  <c r="AF331" i="25" s="1"/>
  <c r="B332" i="25" s="1"/>
  <c r="C332" i="25" s="1"/>
  <c r="D332" i="25" s="1"/>
  <c r="E332" i="25" s="1"/>
  <c r="F332" i="25" s="1"/>
  <c r="G332" i="25" s="1"/>
  <c r="H332" i="25" s="1"/>
  <c r="I332" i="25" s="1"/>
  <c r="J332" i="25" s="1"/>
  <c r="K332" i="25" s="1"/>
  <c r="L332" i="25" s="1"/>
  <c r="M332" i="25" s="1"/>
  <c r="N332" i="25" s="1"/>
  <c r="O332" i="25" s="1"/>
  <c r="P332" i="25" s="1"/>
  <c r="Q332" i="25" s="1"/>
  <c r="R332" i="25" s="1"/>
  <c r="S332" i="25" s="1"/>
  <c r="T332" i="25" s="1"/>
  <c r="U332" i="25" s="1"/>
  <c r="V332" i="25" s="1"/>
  <c r="W332" i="25" s="1"/>
  <c r="X332" i="25" s="1"/>
  <c r="Y332" i="25" s="1"/>
  <c r="Z332" i="25" s="1"/>
  <c r="AA332" i="25" s="1"/>
  <c r="AB332" i="25" s="1"/>
  <c r="AC332" i="25" s="1"/>
  <c r="AD332" i="25" s="1"/>
  <c r="AE332" i="25" s="1"/>
  <c r="B333" i="25" s="1"/>
  <c r="C333" i="25" s="1"/>
  <c r="D333" i="25" s="1"/>
  <c r="E333" i="25" s="1"/>
  <c r="F333" i="25" s="1"/>
  <c r="G333" i="25" s="1"/>
  <c r="H333" i="25" s="1"/>
  <c r="I333" i="25" s="1"/>
  <c r="J333" i="25" s="1"/>
  <c r="K333" i="25" s="1"/>
  <c r="L333" i="25" s="1"/>
  <c r="M333" i="25" s="1"/>
  <c r="N333" i="25" s="1"/>
  <c r="O333" i="25" s="1"/>
  <c r="P333" i="25" s="1"/>
  <c r="Q333" i="25" s="1"/>
  <c r="R333" i="25" s="1"/>
  <c r="S333" i="25" s="1"/>
  <c r="T333" i="25" s="1"/>
  <c r="U333" i="25" s="1"/>
  <c r="V333" i="25" s="1"/>
  <c r="W333" i="25" s="1"/>
  <c r="X333" i="25" s="1"/>
  <c r="Y333" i="25" s="1"/>
  <c r="Z333" i="25" s="1"/>
  <c r="AA333" i="25" s="1"/>
  <c r="AB333" i="25" s="1"/>
  <c r="AC333" i="25" s="1"/>
  <c r="AD333" i="25" s="1"/>
  <c r="AE333" i="25" s="1"/>
  <c r="AF333" i="25" s="1"/>
  <c r="B334" i="25" s="1"/>
  <c r="C334" i="25" s="1"/>
  <c r="D334" i="25" s="1"/>
  <c r="E334" i="25" s="1"/>
  <c r="F334" i="25" s="1"/>
  <c r="G334" i="25" s="1"/>
  <c r="H334" i="25" s="1"/>
  <c r="I334" i="25" s="1"/>
  <c r="J334" i="25" s="1"/>
  <c r="K334" i="25" s="1"/>
  <c r="L334" i="25" s="1"/>
  <c r="M334" i="25" s="1"/>
  <c r="N334" i="25" s="1"/>
  <c r="O334" i="25" s="1"/>
  <c r="P334" i="25" s="1"/>
  <c r="Q334" i="25" s="1"/>
  <c r="R334" i="25" s="1"/>
  <c r="S334" i="25" s="1"/>
  <c r="T334" i="25" s="1"/>
  <c r="U334" i="25" s="1"/>
  <c r="V334" i="25" s="1"/>
  <c r="W334" i="25" s="1"/>
  <c r="X334" i="25" s="1"/>
  <c r="Y334" i="25" s="1"/>
  <c r="Z334" i="25" s="1"/>
  <c r="AA334" i="25" s="1"/>
  <c r="AB334" i="25" s="1"/>
  <c r="AC334" i="25" s="1"/>
  <c r="AD334" i="25" s="1"/>
  <c r="AE334" i="25" s="1"/>
  <c r="AF334" i="25" s="1"/>
  <c r="B335" i="25" s="1"/>
  <c r="C335" i="25" s="1"/>
  <c r="D335" i="25" s="1"/>
  <c r="E335" i="25" s="1"/>
  <c r="F335" i="25" s="1"/>
  <c r="G335" i="25" s="1"/>
  <c r="H335" i="25" s="1"/>
  <c r="I335" i="25" s="1"/>
  <c r="J335" i="25" s="1"/>
  <c r="K335" i="25" s="1"/>
  <c r="L335" i="25" s="1"/>
  <c r="M335" i="25" s="1"/>
  <c r="N335" i="25" s="1"/>
  <c r="O335" i="25" s="1"/>
  <c r="P335" i="25" s="1"/>
  <c r="Q335" i="25" s="1"/>
  <c r="R335" i="25" s="1"/>
  <c r="S335" i="25" s="1"/>
  <c r="T335" i="25" s="1"/>
  <c r="U335" i="25" s="1"/>
  <c r="V335" i="25" s="1"/>
  <c r="W335" i="25" s="1"/>
  <c r="X335" i="25" s="1"/>
  <c r="Y335" i="25" s="1"/>
  <c r="Z335" i="25" s="1"/>
  <c r="AA335" i="25" s="1"/>
  <c r="AB335" i="25" s="1"/>
  <c r="AC335" i="25" s="1"/>
  <c r="AD335" i="25" s="1"/>
  <c r="AE335" i="25" s="1"/>
  <c r="B336" i="25" s="1"/>
  <c r="C336" i="25" s="1"/>
  <c r="D336" i="25" s="1"/>
  <c r="E336" i="25" s="1"/>
  <c r="F336" i="25" s="1"/>
  <c r="G336" i="25" s="1"/>
  <c r="H336" i="25" s="1"/>
  <c r="I336" i="25" s="1"/>
  <c r="J336" i="25" s="1"/>
  <c r="K336" i="25" s="1"/>
  <c r="L336" i="25" s="1"/>
  <c r="M336" i="25" s="1"/>
  <c r="N336" i="25" s="1"/>
  <c r="O336" i="25" s="1"/>
  <c r="P336" i="25" s="1"/>
  <c r="Q336" i="25" s="1"/>
  <c r="R336" i="25" s="1"/>
  <c r="S336" i="25" s="1"/>
  <c r="T336" i="25" s="1"/>
  <c r="U336" i="25" s="1"/>
  <c r="V336" i="25" s="1"/>
  <c r="W336" i="25" s="1"/>
  <c r="X336" i="25" s="1"/>
  <c r="Y336" i="25" s="1"/>
  <c r="Z336" i="25" s="1"/>
  <c r="AA336" i="25" s="1"/>
  <c r="AB336" i="25" s="1"/>
  <c r="AC336" i="25" s="1"/>
  <c r="AD336" i="25" s="1"/>
  <c r="AE336" i="25" s="1"/>
  <c r="AF336" i="25" s="1"/>
  <c r="B337" i="25" s="1"/>
  <c r="C337" i="25" s="1"/>
  <c r="D337" i="25" s="1"/>
  <c r="E337" i="25" s="1"/>
  <c r="F337" i="25" s="1"/>
  <c r="G337" i="25" s="1"/>
  <c r="H337" i="25" s="1"/>
  <c r="I337" i="25" s="1"/>
  <c r="J337" i="25" s="1"/>
  <c r="K337" i="25" s="1"/>
  <c r="L337" i="25" s="1"/>
  <c r="M337" i="25" s="1"/>
  <c r="N337" i="25" s="1"/>
  <c r="O337" i="25" s="1"/>
  <c r="P337" i="25" s="1"/>
  <c r="Q337" i="25" s="1"/>
  <c r="R337" i="25" s="1"/>
  <c r="S337" i="25" s="1"/>
  <c r="T337" i="25" s="1"/>
  <c r="U337" i="25" s="1"/>
  <c r="V337" i="25" s="1"/>
  <c r="W337" i="25" s="1"/>
  <c r="X337" i="25" s="1"/>
  <c r="Y337" i="25" s="1"/>
  <c r="Z337" i="25" s="1"/>
  <c r="AA337" i="25" s="1"/>
  <c r="AB337" i="25" s="1"/>
  <c r="AC337" i="25" s="1"/>
  <c r="AD337" i="25" s="1"/>
  <c r="AE337" i="25" s="1"/>
  <c r="B338" i="25" s="1"/>
  <c r="C338" i="25" s="1"/>
  <c r="D338" i="25" s="1"/>
  <c r="E338" i="25" s="1"/>
  <c r="F338" i="25" s="1"/>
  <c r="G338" i="25" s="1"/>
  <c r="H338" i="25" s="1"/>
  <c r="I338" i="25" s="1"/>
  <c r="J338" i="25" s="1"/>
  <c r="K338" i="25" s="1"/>
  <c r="L338" i="25" s="1"/>
  <c r="M338" i="25" s="1"/>
  <c r="N338" i="25" s="1"/>
  <c r="O338" i="25" s="1"/>
  <c r="P338" i="25" s="1"/>
  <c r="Q338" i="25" s="1"/>
  <c r="R338" i="25" s="1"/>
  <c r="S338" i="25" s="1"/>
  <c r="T338" i="25" s="1"/>
  <c r="U338" i="25" s="1"/>
  <c r="V338" i="25" s="1"/>
  <c r="W338" i="25" s="1"/>
  <c r="X338" i="25" s="1"/>
  <c r="Y338" i="25" s="1"/>
  <c r="Z338" i="25" s="1"/>
  <c r="AA338" i="25" s="1"/>
  <c r="AB338" i="25" s="1"/>
  <c r="AC338" i="25" s="1"/>
  <c r="AD338" i="25" s="1"/>
  <c r="AE338" i="25" s="1"/>
  <c r="AF338" i="25" s="1"/>
  <c r="C315" i="25"/>
  <c r="D315" i="25" s="1"/>
  <c r="E315" i="25" s="1"/>
  <c r="F315" i="25" s="1"/>
  <c r="G315" i="25" s="1"/>
  <c r="H315" i="25" s="1"/>
  <c r="I315" i="25" s="1"/>
  <c r="J315" i="25" s="1"/>
  <c r="K315" i="25" s="1"/>
  <c r="L315" i="25" s="1"/>
  <c r="M315" i="25" s="1"/>
  <c r="N315" i="25" s="1"/>
  <c r="O315" i="25" s="1"/>
  <c r="P315" i="25" s="1"/>
  <c r="Q315" i="25" s="1"/>
  <c r="R315" i="25" s="1"/>
  <c r="S315" i="25" s="1"/>
  <c r="T315" i="25" s="1"/>
  <c r="U315" i="25" s="1"/>
  <c r="V315" i="25" s="1"/>
  <c r="W315" i="25" s="1"/>
  <c r="X315" i="25" s="1"/>
  <c r="Y315" i="25" s="1"/>
  <c r="Z315" i="25" s="1"/>
  <c r="AA315" i="25" s="1"/>
  <c r="AB315" i="25" s="1"/>
  <c r="AC315" i="25" s="1"/>
  <c r="AD315" i="25" s="1"/>
  <c r="AE315" i="25" s="1"/>
  <c r="AF315" i="25" s="1"/>
  <c r="B316" i="25" s="1"/>
  <c r="C316" i="25" s="1"/>
  <c r="D316" i="25" s="1"/>
  <c r="E316" i="25" s="1"/>
  <c r="F316" i="25" s="1"/>
  <c r="G316" i="25" s="1"/>
  <c r="H316" i="25" s="1"/>
  <c r="I316" i="25" s="1"/>
  <c r="J316" i="25" s="1"/>
  <c r="K316" i="25" s="1"/>
  <c r="L316" i="25" s="1"/>
  <c r="M316" i="25" s="1"/>
  <c r="N316" i="25" s="1"/>
  <c r="O316" i="25" s="1"/>
  <c r="P316" i="25" s="1"/>
  <c r="Q316" i="25" s="1"/>
  <c r="R316" i="25" s="1"/>
  <c r="S316" i="25" s="1"/>
  <c r="T316" i="25" s="1"/>
  <c r="U316" i="25" s="1"/>
  <c r="V316" i="25" s="1"/>
  <c r="W316" i="25" s="1"/>
  <c r="X316" i="25" s="1"/>
  <c r="Y316" i="25" s="1"/>
  <c r="Z316" i="25" s="1"/>
  <c r="AA316" i="25" s="1"/>
  <c r="AB316" i="25" s="1"/>
  <c r="AC316" i="25" s="1"/>
  <c r="AD316" i="25" s="1"/>
  <c r="B317" i="25" s="1"/>
  <c r="C317" i="25" s="1"/>
  <c r="D317" i="25" s="1"/>
  <c r="E317" i="25" s="1"/>
  <c r="F317" i="25" s="1"/>
  <c r="G317" i="25" s="1"/>
  <c r="H317" i="25" s="1"/>
  <c r="I317" i="25" s="1"/>
  <c r="J317" i="25" s="1"/>
  <c r="K317" i="25" s="1"/>
  <c r="L317" i="25" s="1"/>
  <c r="M317" i="25" s="1"/>
  <c r="N317" i="25" s="1"/>
  <c r="O317" i="25" s="1"/>
  <c r="P317" i="25" s="1"/>
  <c r="Q317" i="25" s="1"/>
  <c r="R317" i="25" s="1"/>
  <c r="S317" i="25" s="1"/>
  <c r="T317" i="25" s="1"/>
  <c r="U317" i="25" s="1"/>
  <c r="V317" i="25" s="1"/>
  <c r="W317" i="25" s="1"/>
  <c r="X317" i="25" s="1"/>
  <c r="Y317" i="25" s="1"/>
  <c r="Z317" i="25" s="1"/>
  <c r="AA317" i="25" s="1"/>
  <c r="AB317" i="25" s="1"/>
  <c r="AC317" i="25" s="1"/>
  <c r="AD317" i="25" s="1"/>
  <c r="AE317" i="25" s="1"/>
  <c r="AF317" i="25" s="1"/>
  <c r="B318" i="25" s="1"/>
  <c r="C318" i="25" s="1"/>
  <c r="D318" i="25" s="1"/>
  <c r="E318" i="25" s="1"/>
  <c r="F318" i="25" s="1"/>
  <c r="G318" i="25" s="1"/>
  <c r="H318" i="25" s="1"/>
  <c r="I318" i="25" s="1"/>
  <c r="J318" i="25" s="1"/>
  <c r="K318" i="25" s="1"/>
  <c r="L318" i="25" s="1"/>
  <c r="M318" i="25" s="1"/>
  <c r="N318" i="25" s="1"/>
  <c r="O318" i="25" s="1"/>
  <c r="P318" i="25" s="1"/>
  <c r="Q318" i="25" s="1"/>
  <c r="R318" i="25" s="1"/>
  <c r="S318" i="25" s="1"/>
  <c r="T318" i="25" s="1"/>
  <c r="U318" i="25" s="1"/>
  <c r="V318" i="25" s="1"/>
  <c r="W318" i="25" s="1"/>
  <c r="X318" i="25" s="1"/>
  <c r="Y318" i="25" s="1"/>
  <c r="Z318" i="25" s="1"/>
  <c r="AA318" i="25" s="1"/>
  <c r="AB318" i="25" s="1"/>
  <c r="AC318" i="25" s="1"/>
  <c r="AD318" i="25" s="1"/>
  <c r="AE318" i="25" s="1"/>
  <c r="B319" i="25" s="1"/>
  <c r="C319" i="25" s="1"/>
  <c r="D319" i="25" s="1"/>
  <c r="E319" i="25" s="1"/>
  <c r="F319" i="25" s="1"/>
  <c r="G319" i="25" s="1"/>
  <c r="H319" i="25" s="1"/>
  <c r="I319" i="25" s="1"/>
  <c r="J319" i="25" s="1"/>
  <c r="K319" i="25" s="1"/>
  <c r="L319" i="25" s="1"/>
  <c r="M319" i="25" s="1"/>
  <c r="N319" i="25" s="1"/>
  <c r="O319" i="25" s="1"/>
  <c r="P319" i="25" s="1"/>
  <c r="Q319" i="25" s="1"/>
  <c r="R319" i="25" s="1"/>
  <c r="S319" i="25" s="1"/>
  <c r="T319" i="25" s="1"/>
  <c r="U319" i="25" s="1"/>
  <c r="V319" i="25" s="1"/>
  <c r="W319" i="25" s="1"/>
  <c r="X319" i="25" s="1"/>
  <c r="Y319" i="25" s="1"/>
  <c r="Z319" i="25" s="1"/>
  <c r="AA319" i="25" s="1"/>
  <c r="AB319" i="25" s="1"/>
  <c r="AC319" i="25" s="1"/>
  <c r="AD319" i="25" s="1"/>
  <c r="AE319" i="25" s="1"/>
  <c r="AF319" i="25" s="1"/>
  <c r="B320" i="25" s="1"/>
  <c r="C320" i="25" s="1"/>
  <c r="D320" i="25" s="1"/>
  <c r="E320" i="25" s="1"/>
  <c r="F320" i="25" s="1"/>
  <c r="G320" i="25" s="1"/>
  <c r="H320" i="25" s="1"/>
  <c r="I320" i="25" s="1"/>
  <c r="J320" i="25" s="1"/>
  <c r="K320" i="25" s="1"/>
  <c r="L320" i="25" s="1"/>
  <c r="M320" i="25" s="1"/>
  <c r="N320" i="25" s="1"/>
  <c r="O320" i="25" s="1"/>
  <c r="P320" i="25" s="1"/>
  <c r="Q320" i="25" s="1"/>
  <c r="R320" i="25" s="1"/>
  <c r="S320" i="25" s="1"/>
  <c r="T320" i="25" s="1"/>
  <c r="U320" i="25" s="1"/>
  <c r="V320" i="25" s="1"/>
  <c r="W320" i="25" s="1"/>
  <c r="X320" i="25" s="1"/>
  <c r="Y320" i="25" s="1"/>
  <c r="Z320" i="25" s="1"/>
  <c r="AA320" i="25" s="1"/>
  <c r="AB320" i="25" s="1"/>
  <c r="AC320" i="25" s="1"/>
  <c r="AD320" i="25" s="1"/>
  <c r="AE320" i="25" s="1"/>
  <c r="B321" i="25" s="1"/>
  <c r="C321" i="25" s="1"/>
  <c r="D321" i="25" s="1"/>
  <c r="E321" i="25" s="1"/>
  <c r="F321" i="25" s="1"/>
  <c r="G321" i="25" s="1"/>
  <c r="H321" i="25" s="1"/>
  <c r="I321" i="25" s="1"/>
  <c r="J321" i="25" s="1"/>
  <c r="K321" i="25" s="1"/>
  <c r="L321" i="25" s="1"/>
  <c r="M321" i="25" s="1"/>
  <c r="N321" i="25" s="1"/>
  <c r="O321" i="25" s="1"/>
  <c r="P321" i="25" s="1"/>
  <c r="Q321" i="25" s="1"/>
  <c r="R321" i="25" s="1"/>
  <c r="S321" i="25" s="1"/>
  <c r="T321" i="25" s="1"/>
  <c r="U321" i="25" s="1"/>
  <c r="V321" i="25" s="1"/>
  <c r="W321" i="25" s="1"/>
  <c r="X321" i="25" s="1"/>
  <c r="Y321" i="25" s="1"/>
  <c r="Z321" i="25" s="1"/>
  <c r="AA321" i="25" s="1"/>
  <c r="AB321" i="25" s="1"/>
  <c r="AC321" i="25" s="1"/>
  <c r="AD321" i="25" s="1"/>
  <c r="AE321" i="25" s="1"/>
  <c r="AF321" i="25" s="1"/>
  <c r="B322" i="25" s="1"/>
  <c r="C322" i="25" s="1"/>
  <c r="D322" i="25" s="1"/>
  <c r="E322" i="25" s="1"/>
  <c r="F322" i="25" s="1"/>
  <c r="G322" i="25" s="1"/>
  <c r="H322" i="25" s="1"/>
  <c r="I322" i="25" s="1"/>
  <c r="J322" i="25" s="1"/>
  <c r="K322" i="25" s="1"/>
  <c r="L322" i="25" s="1"/>
  <c r="M322" i="25" s="1"/>
  <c r="N322" i="25" s="1"/>
  <c r="O322" i="25" s="1"/>
  <c r="P322" i="25" s="1"/>
  <c r="Q322" i="25" s="1"/>
  <c r="R322" i="25" s="1"/>
  <c r="S322" i="25" s="1"/>
  <c r="T322" i="25" s="1"/>
  <c r="U322" i="25" s="1"/>
  <c r="V322" i="25" s="1"/>
  <c r="W322" i="25" s="1"/>
  <c r="X322" i="25" s="1"/>
  <c r="Y322" i="25" s="1"/>
  <c r="Z322" i="25" s="1"/>
  <c r="AA322" i="25" s="1"/>
  <c r="AB322" i="25" s="1"/>
  <c r="AC322" i="25" s="1"/>
  <c r="AD322" i="25" s="1"/>
  <c r="AE322" i="25" s="1"/>
  <c r="AF322" i="25" s="1"/>
  <c r="B323" i="25" s="1"/>
  <c r="C323" i="25" s="1"/>
  <c r="D323" i="25" s="1"/>
  <c r="E323" i="25" s="1"/>
  <c r="F323" i="25" s="1"/>
  <c r="G323" i="25" s="1"/>
  <c r="H323" i="25" s="1"/>
  <c r="I323" i="25" s="1"/>
  <c r="J323" i="25" s="1"/>
  <c r="K323" i="25" s="1"/>
  <c r="L323" i="25" s="1"/>
  <c r="M323" i="25" s="1"/>
  <c r="N323" i="25" s="1"/>
  <c r="O323" i="25" s="1"/>
  <c r="P323" i="25" s="1"/>
  <c r="Q323" i="25" s="1"/>
  <c r="R323" i="25" s="1"/>
  <c r="S323" i="25" s="1"/>
  <c r="T323" i="25" s="1"/>
  <c r="U323" i="25" s="1"/>
  <c r="V323" i="25" s="1"/>
  <c r="W323" i="25" s="1"/>
  <c r="X323" i="25" s="1"/>
  <c r="Y323" i="25" s="1"/>
  <c r="Z323" i="25" s="1"/>
  <c r="AA323" i="25" s="1"/>
  <c r="AB323" i="25" s="1"/>
  <c r="AC323" i="25" s="1"/>
  <c r="AD323" i="25" s="1"/>
  <c r="AE323" i="25" s="1"/>
  <c r="B324" i="25" s="1"/>
  <c r="C324" i="25" s="1"/>
  <c r="D324" i="25" s="1"/>
  <c r="E324" i="25" s="1"/>
  <c r="F324" i="25" s="1"/>
  <c r="G324" i="25" s="1"/>
  <c r="H324" i="25" s="1"/>
  <c r="I324" i="25" s="1"/>
  <c r="J324" i="25" s="1"/>
  <c r="K324" i="25" s="1"/>
  <c r="L324" i="25" s="1"/>
  <c r="M324" i="25" s="1"/>
  <c r="N324" i="25" s="1"/>
  <c r="O324" i="25" s="1"/>
  <c r="P324" i="25" s="1"/>
  <c r="Q324" i="25" s="1"/>
  <c r="R324" i="25" s="1"/>
  <c r="S324" i="25" s="1"/>
  <c r="T324" i="25" s="1"/>
  <c r="U324" i="25" s="1"/>
  <c r="V324" i="25" s="1"/>
  <c r="W324" i="25" s="1"/>
  <c r="X324" i="25" s="1"/>
  <c r="Y324" i="25" s="1"/>
  <c r="Z324" i="25" s="1"/>
  <c r="AA324" i="25" s="1"/>
  <c r="AB324" i="25" s="1"/>
  <c r="AC324" i="25" s="1"/>
  <c r="AD324" i="25" s="1"/>
  <c r="AE324" i="25" s="1"/>
  <c r="AF324" i="25" s="1"/>
  <c r="B325" i="25" s="1"/>
  <c r="C325" i="25" s="1"/>
  <c r="D325" i="25" s="1"/>
  <c r="E325" i="25" s="1"/>
  <c r="F325" i="25" s="1"/>
  <c r="G325" i="25" s="1"/>
  <c r="H325" i="25" s="1"/>
  <c r="I325" i="25" s="1"/>
  <c r="J325" i="25" s="1"/>
  <c r="K325" i="25" s="1"/>
  <c r="L325" i="25" s="1"/>
  <c r="M325" i="25" s="1"/>
  <c r="N325" i="25" s="1"/>
  <c r="O325" i="25" s="1"/>
  <c r="P325" i="25" s="1"/>
  <c r="Q325" i="25" s="1"/>
  <c r="R325" i="25" s="1"/>
  <c r="S325" i="25" s="1"/>
  <c r="T325" i="25" s="1"/>
  <c r="U325" i="25" s="1"/>
  <c r="V325" i="25" s="1"/>
  <c r="W325" i="25" s="1"/>
  <c r="X325" i="25" s="1"/>
  <c r="Y325" i="25" s="1"/>
  <c r="Z325" i="25" s="1"/>
  <c r="AA325" i="25" s="1"/>
  <c r="AB325" i="25" s="1"/>
  <c r="AC325" i="25" s="1"/>
  <c r="AD325" i="25" s="1"/>
  <c r="AE325" i="25" s="1"/>
  <c r="B326" i="25" s="1"/>
  <c r="C326" i="25" s="1"/>
  <c r="D326" i="25" s="1"/>
  <c r="E326" i="25" s="1"/>
  <c r="F326" i="25" s="1"/>
  <c r="G326" i="25" s="1"/>
  <c r="H326" i="25" s="1"/>
  <c r="I326" i="25" s="1"/>
  <c r="J326" i="25" s="1"/>
  <c r="K326" i="25" s="1"/>
  <c r="L326" i="25" s="1"/>
  <c r="M326" i="25" s="1"/>
  <c r="N326" i="25" s="1"/>
  <c r="O326" i="25" s="1"/>
  <c r="P326" i="25" s="1"/>
  <c r="Q326" i="25" s="1"/>
  <c r="R326" i="25" s="1"/>
  <c r="S326" i="25" s="1"/>
  <c r="T326" i="25" s="1"/>
  <c r="U326" i="25" s="1"/>
  <c r="V326" i="25" s="1"/>
  <c r="W326" i="25" s="1"/>
  <c r="X326" i="25" s="1"/>
  <c r="Y326" i="25" s="1"/>
  <c r="Z326" i="25" s="1"/>
  <c r="AA326" i="25" s="1"/>
  <c r="AB326" i="25" s="1"/>
  <c r="AC326" i="25" s="1"/>
  <c r="AD326" i="25" s="1"/>
  <c r="AE326" i="25" s="1"/>
  <c r="AF326" i="25" s="1"/>
  <c r="C303" i="25"/>
  <c r="D303" i="25" s="1"/>
  <c r="E303" i="25" s="1"/>
  <c r="F303" i="25" s="1"/>
  <c r="G303" i="25" s="1"/>
  <c r="H303" i="25" s="1"/>
  <c r="I303" i="25" s="1"/>
  <c r="J303" i="25" s="1"/>
  <c r="K303" i="25" s="1"/>
  <c r="L303" i="25" s="1"/>
  <c r="M303" i="25" s="1"/>
  <c r="N303" i="25" s="1"/>
  <c r="O303" i="25" s="1"/>
  <c r="P303" i="25" s="1"/>
  <c r="Q303" i="25" s="1"/>
  <c r="R303" i="25" s="1"/>
  <c r="S303" i="25" s="1"/>
  <c r="T303" i="25" s="1"/>
  <c r="U303" i="25" s="1"/>
  <c r="V303" i="25" s="1"/>
  <c r="W303" i="25" s="1"/>
  <c r="X303" i="25" s="1"/>
  <c r="Y303" i="25" s="1"/>
  <c r="Z303" i="25" s="1"/>
  <c r="AA303" i="25" s="1"/>
  <c r="AB303" i="25" s="1"/>
  <c r="AC303" i="25" s="1"/>
  <c r="AD303" i="25" s="1"/>
  <c r="AE303" i="25" s="1"/>
  <c r="AF303" i="25" s="1"/>
  <c r="B304" i="25" s="1"/>
  <c r="C304" i="25" s="1"/>
  <c r="D304" i="25" s="1"/>
  <c r="E304" i="25" s="1"/>
  <c r="F304" i="25" s="1"/>
  <c r="G304" i="25" s="1"/>
  <c r="H304" i="25" s="1"/>
  <c r="I304" i="25" s="1"/>
  <c r="J304" i="25" s="1"/>
  <c r="K304" i="25" s="1"/>
  <c r="L304" i="25" s="1"/>
  <c r="M304" i="25" s="1"/>
  <c r="N304" i="25" s="1"/>
  <c r="O304" i="25" s="1"/>
  <c r="P304" i="25" s="1"/>
  <c r="Q304" i="25" s="1"/>
  <c r="R304" i="25" s="1"/>
  <c r="S304" i="25" s="1"/>
  <c r="T304" i="25" s="1"/>
  <c r="U304" i="25" s="1"/>
  <c r="V304" i="25" s="1"/>
  <c r="W304" i="25" s="1"/>
  <c r="X304" i="25" s="1"/>
  <c r="Y304" i="25" s="1"/>
  <c r="Z304" i="25" s="1"/>
  <c r="AA304" i="25" s="1"/>
  <c r="AB304" i="25" s="1"/>
  <c r="AC304" i="25" s="1"/>
  <c r="B305" i="25" s="1"/>
  <c r="C305" i="25" s="1"/>
  <c r="D305" i="25" s="1"/>
  <c r="E305" i="25" s="1"/>
  <c r="F305" i="25" s="1"/>
  <c r="G305" i="25" s="1"/>
  <c r="H305" i="25" s="1"/>
  <c r="I305" i="25" s="1"/>
  <c r="J305" i="25" s="1"/>
  <c r="K305" i="25" s="1"/>
  <c r="L305" i="25" s="1"/>
  <c r="M305" i="25" s="1"/>
  <c r="N305" i="25" s="1"/>
  <c r="O305" i="25" s="1"/>
  <c r="P305" i="25" s="1"/>
  <c r="Q305" i="25" s="1"/>
  <c r="R305" i="25" s="1"/>
  <c r="S305" i="25" s="1"/>
  <c r="T305" i="25" s="1"/>
  <c r="U305" i="25" s="1"/>
  <c r="V305" i="25" s="1"/>
  <c r="W305" i="25" s="1"/>
  <c r="X305" i="25" s="1"/>
  <c r="Y305" i="25" s="1"/>
  <c r="Z305" i="25" s="1"/>
  <c r="AA305" i="25" s="1"/>
  <c r="AB305" i="25" s="1"/>
  <c r="AC305" i="25" s="1"/>
  <c r="AD305" i="25" s="1"/>
  <c r="AE305" i="25" s="1"/>
  <c r="AF305" i="25" s="1"/>
  <c r="B306" i="25" s="1"/>
  <c r="C306" i="25" s="1"/>
  <c r="D306" i="25" s="1"/>
  <c r="E306" i="25" s="1"/>
  <c r="F306" i="25" s="1"/>
  <c r="G306" i="25" s="1"/>
  <c r="H306" i="25" s="1"/>
  <c r="I306" i="25" s="1"/>
  <c r="J306" i="25" s="1"/>
  <c r="K306" i="25" s="1"/>
  <c r="L306" i="25" s="1"/>
  <c r="M306" i="25" s="1"/>
  <c r="N306" i="25" s="1"/>
  <c r="O306" i="25" s="1"/>
  <c r="P306" i="25" s="1"/>
  <c r="Q306" i="25" s="1"/>
  <c r="R306" i="25" s="1"/>
  <c r="S306" i="25" s="1"/>
  <c r="T306" i="25" s="1"/>
  <c r="U306" i="25" s="1"/>
  <c r="V306" i="25" s="1"/>
  <c r="W306" i="25" s="1"/>
  <c r="X306" i="25" s="1"/>
  <c r="Y306" i="25" s="1"/>
  <c r="Z306" i="25" s="1"/>
  <c r="AA306" i="25" s="1"/>
  <c r="AB306" i="25" s="1"/>
  <c r="AC306" i="25" s="1"/>
  <c r="AD306" i="25" s="1"/>
  <c r="AE306" i="25" s="1"/>
  <c r="B307" i="25" s="1"/>
  <c r="C307" i="25" s="1"/>
  <c r="D307" i="25" s="1"/>
  <c r="E307" i="25" s="1"/>
  <c r="F307" i="25" s="1"/>
  <c r="G307" i="25" s="1"/>
  <c r="H307" i="25" s="1"/>
  <c r="I307" i="25" s="1"/>
  <c r="J307" i="25" s="1"/>
  <c r="K307" i="25" s="1"/>
  <c r="L307" i="25" s="1"/>
  <c r="M307" i="25" s="1"/>
  <c r="N307" i="25" s="1"/>
  <c r="O307" i="25" s="1"/>
  <c r="P307" i="25" s="1"/>
  <c r="Q307" i="25" s="1"/>
  <c r="R307" i="25" s="1"/>
  <c r="S307" i="25" s="1"/>
  <c r="T307" i="25" s="1"/>
  <c r="U307" i="25" s="1"/>
  <c r="V307" i="25" s="1"/>
  <c r="W307" i="25" s="1"/>
  <c r="X307" i="25" s="1"/>
  <c r="Y307" i="25" s="1"/>
  <c r="Z307" i="25" s="1"/>
  <c r="AA307" i="25" s="1"/>
  <c r="AB307" i="25" s="1"/>
  <c r="AC307" i="25" s="1"/>
  <c r="AD307" i="25" s="1"/>
  <c r="AE307" i="25" s="1"/>
  <c r="AF307" i="25" s="1"/>
  <c r="B308" i="25" s="1"/>
  <c r="C308" i="25" s="1"/>
  <c r="D308" i="25" s="1"/>
  <c r="E308" i="25" s="1"/>
  <c r="F308" i="25" s="1"/>
  <c r="G308" i="25" s="1"/>
  <c r="H308" i="25" s="1"/>
  <c r="I308" i="25" s="1"/>
  <c r="J308" i="25" s="1"/>
  <c r="K308" i="25" s="1"/>
  <c r="L308" i="25" s="1"/>
  <c r="M308" i="25" s="1"/>
  <c r="N308" i="25" s="1"/>
  <c r="O308" i="25" s="1"/>
  <c r="P308" i="25" s="1"/>
  <c r="Q308" i="25" s="1"/>
  <c r="R308" i="25" s="1"/>
  <c r="S308" i="25" s="1"/>
  <c r="T308" i="25" s="1"/>
  <c r="U308" i="25" s="1"/>
  <c r="V308" i="25" s="1"/>
  <c r="W308" i="25" s="1"/>
  <c r="X308" i="25" s="1"/>
  <c r="Y308" i="25" s="1"/>
  <c r="Z308" i="25" s="1"/>
  <c r="AA308" i="25" s="1"/>
  <c r="AB308" i="25" s="1"/>
  <c r="AC308" i="25" s="1"/>
  <c r="AD308" i="25" s="1"/>
  <c r="AE308" i="25" s="1"/>
  <c r="B309" i="25" s="1"/>
  <c r="C309" i="25" s="1"/>
  <c r="D309" i="25" s="1"/>
  <c r="E309" i="25" s="1"/>
  <c r="F309" i="25" s="1"/>
  <c r="G309" i="25" s="1"/>
  <c r="H309" i="25" s="1"/>
  <c r="I309" i="25" s="1"/>
  <c r="J309" i="25" s="1"/>
  <c r="K309" i="25" s="1"/>
  <c r="L309" i="25" s="1"/>
  <c r="M309" i="25" s="1"/>
  <c r="N309" i="25" s="1"/>
  <c r="O309" i="25" s="1"/>
  <c r="P309" i="25" s="1"/>
  <c r="Q309" i="25" s="1"/>
  <c r="R309" i="25" s="1"/>
  <c r="S309" i="25" s="1"/>
  <c r="T309" i="25" s="1"/>
  <c r="U309" i="25" s="1"/>
  <c r="V309" i="25" s="1"/>
  <c r="W309" i="25" s="1"/>
  <c r="X309" i="25" s="1"/>
  <c r="Y309" i="25" s="1"/>
  <c r="Z309" i="25" s="1"/>
  <c r="AA309" i="25" s="1"/>
  <c r="AB309" i="25" s="1"/>
  <c r="AC309" i="25" s="1"/>
  <c r="AD309" i="25" s="1"/>
  <c r="AE309" i="25" s="1"/>
  <c r="AF309" i="25" s="1"/>
  <c r="B310" i="25" s="1"/>
  <c r="C310" i="25" s="1"/>
  <c r="D310" i="25" s="1"/>
  <c r="E310" i="25" s="1"/>
  <c r="F310" i="25" s="1"/>
  <c r="G310" i="25" s="1"/>
  <c r="H310" i="25" s="1"/>
  <c r="I310" i="25" s="1"/>
  <c r="J310" i="25" s="1"/>
  <c r="K310" i="25" s="1"/>
  <c r="L310" i="25" s="1"/>
  <c r="M310" i="25" s="1"/>
  <c r="N310" i="25" s="1"/>
  <c r="O310" i="25" s="1"/>
  <c r="P310" i="25" s="1"/>
  <c r="Q310" i="25" s="1"/>
  <c r="R310" i="25" s="1"/>
  <c r="S310" i="25" s="1"/>
  <c r="T310" i="25" s="1"/>
  <c r="U310" i="25" s="1"/>
  <c r="V310" i="25" s="1"/>
  <c r="W310" i="25" s="1"/>
  <c r="X310" i="25" s="1"/>
  <c r="Y310" i="25" s="1"/>
  <c r="Z310" i="25" s="1"/>
  <c r="AA310" i="25" s="1"/>
  <c r="AB310" i="25" s="1"/>
  <c r="AC310" i="25" s="1"/>
  <c r="AD310" i="25" s="1"/>
  <c r="AE310" i="25" s="1"/>
  <c r="AF310" i="25" s="1"/>
  <c r="B311" i="25" s="1"/>
  <c r="C311" i="25" s="1"/>
  <c r="D311" i="25" s="1"/>
  <c r="E311" i="25" s="1"/>
  <c r="F311" i="25" s="1"/>
  <c r="G311" i="25" s="1"/>
  <c r="H311" i="25" s="1"/>
  <c r="I311" i="25" s="1"/>
  <c r="J311" i="25" s="1"/>
  <c r="K311" i="25" s="1"/>
  <c r="L311" i="25" s="1"/>
  <c r="M311" i="25" s="1"/>
  <c r="N311" i="25" s="1"/>
  <c r="O311" i="25" s="1"/>
  <c r="P311" i="25" s="1"/>
  <c r="Q311" i="25" s="1"/>
  <c r="R311" i="25" s="1"/>
  <c r="S311" i="25" s="1"/>
  <c r="T311" i="25" s="1"/>
  <c r="U311" i="25" s="1"/>
  <c r="V311" i="25" s="1"/>
  <c r="W311" i="25" s="1"/>
  <c r="X311" i="25" s="1"/>
  <c r="Y311" i="25" s="1"/>
  <c r="Z311" i="25" s="1"/>
  <c r="AA311" i="25" s="1"/>
  <c r="AB311" i="25" s="1"/>
  <c r="AC311" i="25" s="1"/>
  <c r="AD311" i="25" s="1"/>
  <c r="AE311" i="25" s="1"/>
  <c r="B312" i="25" s="1"/>
  <c r="C312" i="25" s="1"/>
  <c r="D312" i="25" s="1"/>
  <c r="E312" i="25" s="1"/>
  <c r="F312" i="25" s="1"/>
  <c r="G312" i="25" s="1"/>
  <c r="H312" i="25" s="1"/>
  <c r="I312" i="25" s="1"/>
  <c r="J312" i="25" s="1"/>
  <c r="K312" i="25" s="1"/>
  <c r="L312" i="25" s="1"/>
  <c r="M312" i="25" s="1"/>
  <c r="N312" i="25" s="1"/>
  <c r="O312" i="25" s="1"/>
  <c r="P312" i="25" s="1"/>
  <c r="Q312" i="25" s="1"/>
  <c r="R312" i="25" s="1"/>
  <c r="S312" i="25" s="1"/>
  <c r="T312" i="25" s="1"/>
  <c r="U312" i="25" s="1"/>
  <c r="V312" i="25" s="1"/>
  <c r="W312" i="25" s="1"/>
  <c r="X312" i="25" s="1"/>
  <c r="Y312" i="25" s="1"/>
  <c r="Z312" i="25" s="1"/>
  <c r="AA312" i="25" s="1"/>
  <c r="AB312" i="25" s="1"/>
  <c r="AC312" i="25" s="1"/>
  <c r="AD312" i="25" s="1"/>
  <c r="AE312" i="25" s="1"/>
  <c r="AF312" i="25" s="1"/>
  <c r="B313" i="25" s="1"/>
  <c r="C313" i="25" s="1"/>
  <c r="D313" i="25" s="1"/>
  <c r="E313" i="25" s="1"/>
  <c r="F313" i="25" s="1"/>
  <c r="G313" i="25" s="1"/>
  <c r="H313" i="25" s="1"/>
  <c r="I313" i="25" s="1"/>
  <c r="J313" i="25" s="1"/>
  <c r="K313" i="25" s="1"/>
  <c r="L313" i="25" s="1"/>
  <c r="M313" i="25" s="1"/>
  <c r="N313" i="25" s="1"/>
  <c r="O313" i="25" s="1"/>
  <c r="P313" i="25" s="1"/>
  <c r="Q313" i="25" s="1"/>
  <c r="R313" i="25" s="1"/>
  <c r="S313" i="25" s="1"/>
  <c r="T313" i="25" s="1"/>
  <c r="U313" i="25" s="1"/>
  <c r="V313" i="25" s="1"/>
  <c r="W313" i="25" s="1"/>
  <c r="X313" i="25" s="1"/>
  <c r="Y313" i="25" s="1"/>
  <c r="Z313" i="25" s="1"/>
  <c r="AA313" i="25" s="1"/>
  <c r="AB313" i="25" s="1"/>
  <c r="AC313" i="25" s="1"/>
  <c r="AD313" i="25" s="1"/>
  <c r="AE313" i="25" s="1"/>
  <c r="B314" i="25" s="1"/>
  <c r="C314" i="25" s="1"/>
  <c r="D314" i="25" s="1"/>
  <c r="E314" i="25" s="1"/>
  <c r="F314" i="25" s="1"/>
  <c r="G314" i="25" s="1"/>
  <c r="H314" i="25" s="1"/>
  <c r="I314" i="25" s="1"/>
  <c r="J314" i="25" s="1"/>
  <c r="K314" i="25" s="1"/>
  <c r="L314" i="25" s="1"/>
  <c r="M314" i="25" s="1"/>
  <c r="N314" i="25" s="1"/>
  <c r="O314" i="25" s="1"/>
  <c r="P314" i="25" s="1"/>
  <c r="Q314" i="25" s="1"/>
  <c r="R314" i="25" s="1"/>
  <c r="S314" i="25" s="1"/>
  <c r="T314" i="25" s="1"/>
  <c r="U314" i="25" s="1"/>
  <c r="V314" i="25" s="1"/>
  <c r="W314" i="25" s="1"/>
  <c r="X314" i="25" s="1"/>
  <c r="Y314" i="25" s="1"/>
  <c r="Z314" i="25" s="1"/>
  <c r="AA314" i="25" s="1"/>
  <c r="AB314" i="25" s="1"/>
  <c r="AC314" i="25" s="1"/>
  <c r="AD314" i="25" s="1"/>
  <c r="AE314" i="25" s="1"/>
  <c r="AF314" i="25" s="1"/>
  <c r="C291" i="25"/>
  <c r="D291" i="25" s="1"/>
  <c r="E291" i="25" s="1"/>
  <c r="F291" i="25" s="1"/>
  <c r="G291" i="25" s="1"/>
  <c r="H291" i="25" s="1"/>
  <c r="I291" i="25" s="1"/>
  <c r="J291" i="25" s="1"/>
  <c r="K291" i="25" s="1"/>
  <c r="L291" i="25" s="1"/>
  <c r="M291" i="25" s="1"/>
  <c r="N291" i="25" s="1"/>
  <c r="O291" i="25" s="1"/>
  <c r="P291" i="25" s="1"/>
  <c r="Q291" i="25" s="1"/>
  <c r="R291" i="25" s="1"/>
  <c r="S291" i="25" s="1"/>
  <c r="T291" i="25" s="1"/>
  <c r="U291" i="25" s="1"/>
  <c r="V291" i="25" s="1"/>
  <c r="W291" i="25" s="1"/>
  <c r="X291" i="25" s="1"/>
  <c r="Y291" i="25" s="1"/>
  <c r="Z291" i="25" s="1"/>
  <c r="AA291" i="25" s="1"/>
  <c r="AB291" i="25" s="1"/>
  <c r="AC291" i="25" s="1"/>
  <c r="AD291" i="25" s="1"/>
  <c r="AE291" i="25" s="1"/>
  <c r="AF291" i="25" s="1"/>
  <c r="B292" i="25" s="1"/>
  <c r="C292" i="25" s="1"/>
  <c r="D292" i="25" s="1"/>
  <c r="E292" i="25" s="1"/>
  <c r="F292" i="25" s="1"/>
  <c r="G292" i="25" s="1"/>
  <c r="H292" i="25" s="1"/>
  <c r="I292" i="25" s="1"/>
  <c r="J292" i="25" s="1"/>
  <c r="K292" i="25" s="1"/>
  <c r="L292" i="25" s="1"/>
  <c r="M292" i="25" s="1"/>
  <c r="N292" i="25" s="1"/>
  <c r="O292" i="25" s="1"/>
  <c r="P292" i="25" s="1"/>
  <c r="Q292" i="25" s="1"/>
  <c r="R292" i="25" s="1"/>
  <c r="S292" i="25" s="1"/>
  <c r="T292" i="25" s="1"/>
  <c r="U292" i="25" s="1"/>
  <c r="V292" i="25" s="1"/>
  <c r="W292" i="25" s="1"/>
  <c r="X292" i="25" s="1"/>
  <c r="Y292" i="25" s="1"/>
  <c r="Z292" i="25" s="1"/>
  <c r="AA292" i="25" s="1"/>
  <c r="AB292" i="25" s="1"/>
  <c r="AC292" i="25" s="1"/>
  <c r="B293" i="25" s="1"/>
  <c r="C293" i="25" s="1"/>
  <c r="D293" i="25" s="1"/>
  <c r="E293" i="25" s="1"/>
  <c r="F293" i="25" s="1"/>
  <c r="G293" i="25" s="1"/>
  <c r="H293" i="25" s="1"/>
  <c r="I293" i="25" s="1"/>
  <c r="J293" i="25" s="1"/>
  <c r="K293" i="25" s="1"/>
  <c r="L293" i="25" s="1"/>
  <c r="M293" i="25" s="1"/>
  <c r="N293" i="25" s="1"/>
  <c r="O293" i="25" s="1"/>
  <c r="P293" i="25" s="1"/>
  <c r="Q293" i="25" s="1"/>
  <c r="R293" i="25" s="1"/>
  <c r="S293" i="25" s="1"/>
  <c r="T293" i="25" s="1"/>
  <c r="U293" i="25" s="1"/>
  <c r="V293" i="25" s="1"/>
  <c r="W293" i="25" s="1"/>
  <c r="X293" i="25" s="1"/>
  <c r="Y293" i="25" s="1"/>
  <c r="Z293" i="25" s="1"/>
  <c r="AA293" i="25" s="1"/>
  <c r="AB293" i="25" s="1"/>
  <c r="AC293" i="25" s="1"/>
  <c r="AD293" i="25" s="1"/>
  <c r="AE293" i="25" s="1"/>
  <c r="AF293" i="25" s="1"/>
  <c r="B294" i="25" s="1"/>
  <c r="C294" i="25" s="1"/>
  <c r="D294" i="25" s="1"/>
  <c r="E294" i="25" s="1"/>
  <c r="F294" i="25" s="1"/>
  <c r="G294" i="25" s="1"/>
  <c r="H294" i="25" s="1"/>
  <c r="I294" i="25" s="1"/>
  <c r="J294" i="25" s="1"/>
  <c r="K294" i="25" s="1"/>
  <c r="L294" i="25" s="1"/>
  <c r="M294" i="25" s="1"/>
  <c r="N294" i="25" s="1"/>
  <c r="O294" i="25" s="1"/>
  <c r="P294" i="25" s="1"/>
  <c r="Q294" i="25" s="1"/>
  <c r="R294" i="25" s="1"/>
  <c r="S294" i="25" s="1"/>
  <c r="T294" i="25" s="1"/>
  <c r="U294" i="25" s="1"/>
  <c r="V294" i="25" s="1"/>
  <c r="W294" i="25" s="1"/>
  <c r="X294" i="25" s="1"/>
  <c r="Y294" i="25" s="1"/>
  <c r="Z294" i="25" s="1"/>
  <c r="AA294" i="25" s="1"/>
  <c r="AB294" i="25" s="1"/>
  <c r="AC294" i="25" s="1"/>
  <c r="AD294" i="25" s="1"/>
  <c r="AE294" i="25" s="1"/>
  <c r="B295" i="25" s="1"/>
  <c r="C295" i="25" s="1"/>
  <c r="D295" i="25" s="1"/>
  <c r="E295" i="25" s="1"/>
  <c r="F295" i="25" s="1"/>
  <c r="G295" i="25" s="1"/>
  <c r="H295" i="25" s="1"/>
  <c r="I295" i="25" s="1"/>
  <c r="J295" i="25" s="1"/>
  <c r="K295" i="25" s="1"/>
  <c r="L295" i="25" s="1"/>
  <c r="M295" i="25" s="1"/>
  <c r="N295" i="25" s="1"/>
  <c r="O295" i="25" s="1"/>
  <c r="P295" i="25" s="1"/>
  <c r="Q295" i="25" s="1"/>
  <c r="R295" i="25" s="1"/>
  <c r="S295" i="25" s="1"/>
  <c r="T295" i="25" s="1"/>
  <c r="U295" i="25" s="1"/>
  <c r="V295" i="25" s="1"/>
  <c r="W295" i="25" s="1"/>
  <c r="X295" i="25" s="1"/>
  <c r="Y295" i="25" s="1"/>
  <c r="Z295" i="25" s="1"/>
  <c r="AA295" i="25" s="1"/>
  <c r="AB295" i="25" s="1"/>
  <c r="AC295" i="25" s="1"/>
  <c r="AD295" i="25" s="1"/>
  <c r="AE295" i="25" s="1"/>
  <c r="AF295" i="25" s="1"/>
  <c r="B296" i="25" s="1"/>
  <c r="C296" i="25" s="1"/>
  <c r="D296" i="25" s="1"/>
  <c r="E296" i="25" s="1"/>
  <c r="F296" i="25" s="1"/>
  <c r="G296" i="25" s="1"/>
  <c r="H296" i="25" s="1"/>
  <c r="I296" i="25" s="1"/>
  <c r="J296" i="25" s="1"/>
  <c r="K296" i="25" s="1"/>
  <c r="L296" i="25" s="1"/>
  <c r="M296" i="25" s="1"/>
  <c r="N296" i="25" s="1"/>
  <c r="O296" i="25" s="1"/>
  <c r="P296" i="25" s="1"/>
  <c r="Q296" i="25" s="1"/>
  <c r="R296" i="25" s="1"/>
  <c r="S296" i="25" s="1"/>
  <c r="T296" i="25" s="1"/>
  <c r="U296" i="25" s="1"/>
  <c r="V296" i="25" s="1"/>
  <c r="W296" i="25" s="1"/>
  <c r="X296" i="25" s="1"/>
  <c r="Y296" i="25" s="1"/>
  <c r="Z296" i="25" s="1"/>
  <c r="AA296" i="25" s="1"/>
  <c r="AB296" i="25" s="1"/>
  <c r="AC296" i="25" s="1"/>
  <c r="AD296" i="25" s="1"/>
  <c r="AE296" i="25" s="1"/>
  <c r="B297" i="25" s="1"/>
  <c r="C297" i="25" s="1"/>
  <c r="D297" i="25" s="1"/>
  <c r="E297" i="25" s="1"/>
  <c r="F297" i="25" s="1"/>
  <c r="G297" i="25" s="1"/>
  <c r="H297" i="25" s="1"/>
  <c r="I297" i="25" s="1"/>
  <c r="J297" i="25" s="1"/>
  <c r="K297" i="25" s="1"/>
  <c r="L297" i="25" s="1"/>
  <c r="M297" i="25" s="1"/>
  <c r="N297" i="25" s="1"/>
  <c r="O297" i="25" s="1"/>
  <c r="P297" i="25" s="1"/>
  <c r="Q297" i="25" s="1"/>
  <c r="R297" i="25" s="1"/>
  <c r="S297" i="25" s="1"/>
  <c r="T297" i="25" s="1"/>
  <c r="U297" i="25" s="1"/>
  <c r="V297" i="25" s="1"/>
  <c r="W297" i="25" s="1"/>
  <c r="X297" i="25" s="1"/>
  <c r="Y297" i="25" s="1"/>
  <c r="Z297" i="25" s="1"/>
  <c r="AA297" i="25" s="1"/>
  <c r="AB297" i="25" s="1"/>
  <c r="AC297" i="25" s="1"/>
  <c r="AD297" i="25" s="1"/>
  <c r="AE297" i="25" s="1"/>
  <c r="AF297" i="25" s="1"/>
  <c r="B298" i="25" s="1"/>
  <c r="C298" i="25" s="1"/>
  <c r="D298" i="25" s="1"/>
  <c r="E298" i="25" s="1"/>
  <c r="F298" i="25" s="1"/>
  <c r="G298" i="25" s="1"/>
  <c r="H298" i="25" s="1"/>
  <c r="I298" i="25" s="1"/>
  <c r="J298" i="25" s="1"/>
  <c r="K298" i="25" s="1"/>
  <c r="L298" i="25" s="1"/>
  <c r="M298" i="25" s="1"/>
  <c r="N298" i="25" s="1"/>
  <c r="O298" i="25" s="1"/>
  <c r="P298" i="25" s="1"/>
  <c r="Q298" i="25" s="1"/>
  <c r="R298" i="25" s="1"/>
  <c r="S298" i="25" s="1"/>
  <c r="T298" i="25" s="1"/>
  <c r="U298" i="25" s="1"/>
  <c r="V298" i="25" s="1"/>
  <c r="W298" i="25" s="1"/>
  <c r="X298" i="25" s="1"/>
  <c r="Y298" i="25" s="1"/>
  <c r="Z298" i="25" s="1"/>
  <c r="AA298" i="25" s="1"/>
  <c r="AB298" i="25" s="1"/>
  <c r="AC298" i="25" s="1"/>
  <c r="AD298" i="25" s="1"/>
  <c r="AE298" i="25" s="1"/>
  <c r="AF298" i="25" s="1"/>
  <c r="B299" i="25" s="1"/>
  <c r="C299" i="25" s="1"/>
  <c r="D299" i="25" s="1"/>
  <c r="E299" i="25" s="1"/>
  <c r="F299" i="25" s="1"/>
  <c r="G299" i="25" s="1"/>
  <c r="H299" i="25" s="1"/>
  <c r="I299" i="25" s="1"/>
  <c r="J299" i="25" s="1"/>
  <c r="K299" i="25" s="1"/>
  <c r="L299" i="25" s="1"/>
  <c r="M299" i="25" s="1"/>
  <c r="N299" i="25" s="1"/>
  <c r="O299" i="25" s="1"/>
  <c r="P299" i="25" s="1"/>
  <c r="Q299" i="25" s="1"/>
  <c r="R299" i="25" s="1"/>
  <c r="S299" i="25" s="1"/>
  <c r="T299" i="25" s="1"/>
  <c r="U299" i="25" s="1"/>
  <c r="V299" i="25" s="1"/>
  <c r="W299" i="25" s="1"/>
  <c r="X299" i="25" s="1"/>
  <c r="Y299" i="25" s="1"/>
  <c r="Z299" i="25" s="1"/>
  <c r="AA299" i="25" s="1"/>
  <c r="AB299" i="25" s="1"/>
  <c r="AC299" i="25" s="1"/>
  <c r="AD299" i="25" s="1"/>
  <c r="AE299" i="25" s="1"/>
  <c r="B300" i="25" s="1"/>
  <c r="C300" i="25" s="1"/>
  <c r="D300" i="25" s="1"/>
  <c r="E300" i="25" s="1"/>
  <c r="F300" i="25" s="1"/>
  <c r="G300" i="25" s="1"/>
  <c r="H300" i="25" s="1"/>
  <c r="I300" i="25" s="1"/>
  <c r="J300" i="25" s="1"/>
  <c r="K300" i="25" s="1"/>
  <c r="L300" i="25" s="1"/>
  <c r="M300" i="25" s="1"/>
  <c r="N300" i="25" s="1"/>
  <c r="O300" i="25" s="1"/>
  <c r="P300" i="25" s="1"/>
  <c r="Q300" i="25" s="1"/>
  <c r="R300" i="25" s="1"/>
  <c r="S300" i="25" s="1"/>
  <c r="T300" i="25" s="1"/>
  <c r="U300" i="25" s="1"/>
  <c r="V300" i="25" s="1"/>
  <c r="W300" i="25" s="1"/>
  <c r="X300" i="25" s="1"/>
  <c r="Y300" i="25" s="1"/>
  <c r="Z300" i="25" s="1"/>
  <c r="AA300" i="25" s="1"/>
  <c r="AB300" i="25" s="1"/>
  <c r="AC300" i="25" s="1"/>
  <c r="AD300" i="25" s="1"/>
  <c r="AE300" i="25" s="1"/>
  <c r="AF300" i="25" s="1"/>
  <c r="B301" i="25" s="1"/>
  <c r="C301" i="25" s="1"/>
  <c r="D301" i="25" s="1"/>
  <c r="E301" i="25" s="1"/>
  <c r="F301" i="25" s="1"/>
  <c r="G301" i="25" s="1"/>
  <c r="H301" i="25" s="1"/>
  <c r="I301" i="25" s="1"/>
  <c r="J301" i="25" s="1"/>
  <c r="K301" i="25" s="1"/>
  <c r="L301" i="25" s="1"/>
  <c r="M301" i="25" s="1"/>
  <c r="N301" i="25" s="1"/>
  <c r="O301" i="25" s="1"/>
  <c r="P301" i="25" s="1"/>
  <c r="Q301" i="25" s="1"/>
  <c r="R301" i="25" s="1"/>
  <c r="S301" i="25" s="1"/>
  <c r="T301" i="25" s="1"/>
  <c r="U301" i="25" s="1"/>
  <c r="V301" i="25" s="1"/>
  <c r="W301" i="25" s="1"/>
  <c r="X301" i="25" s="1"/>
  <c r="Y301" i="25" s="1"/>
  <c r="Z301" i="25" s="1"/>
  <c r="AA301" i="25" s="1"/>
  <c r="AB301" i="25" s="1"/>
  <c r="AC301" i="25" s="1"/>
  <c r="AD301" i="25" s="1"/>
  <c r="AE301" i="25" s="1"/>
  <c r="B302" i="25" s="1"/>
  <c r="C302" i="25" s="1"/>
  <c r="D302" i="25" s="1"/>
  <c r="E302" i="25" s="1"/>
  <c r="F302" i="25" s="1"/>
  <c r="G302" i="25" s="1"/>
  <c r="H302" i="25" s="1"/>
  <c r="I302" i="25" s="1"/>
  <c r="J302" i="25" s="1"/>
  <c r="K302" i="25" s="1"/>
  <c r="L302" i="25" s="1"/>
  <c r="M302" i="25" s="1"/>
  <c r="N302" i="25" s="1"/>
  <c r="O302" i="25" s="1"/>
  <c r="P302" i="25" s="1"/>
  <c r="Q302" i="25" s="1"/>
  <c r="R302" i="25" s="1"/>
  <c r="S302" i="25" s="1"/>
  <c r="T302" i="25" s="1"/>
  <c r="U302" i="25" s="1"/>
  <c r="V302" i="25" s="1"/>
  <c r="W302" i="25" s="1"/>
  <c r="X302" i="25" s="1"/>
  <c r="Y302" i="25" s="1"/>
  <c r="Z302" i="25" s="1"/>
  <c r="AA302" i="25" s="1"/>
  <c r="AB302" i="25" s="1"/>
  <c r="AC302" i="25" s="1"/>
  <c r="AD302" i="25" s="1"/>
  <c r="AE302" i="25" s="1"/>
  <c r="AF302" i="25" s="1"/>
  <c r="C279" i="25"/>
  <c r="D279" i="25" s="1"/>
  <c r="E279" i="25" s="1"/>
  <c r="F279" i="25" s="1"/>
  <c r="G279" i="25" s="1"/>
  <c r="H279" i="25" s="1"/>
  <c r="I279" i="25" s="1"/>
  <c r="J279" i="25" s="1"/>
  <c r="K279" i="25" s="1"/>
  <c r="L279" i="25" s="1"/>
  <c r="M279" i="25" s="1"/>
  <c r="N279" i="25" s="1"/>
  <c r="O279" i="25" s="1"/>
  <c r="P279" i="25" s="1"/>
  <c r="Q279" i="25" s="1"/>
  <c r="R279" i="25" s="1"/>
  <c r="S279" i="25" s="1"/>
  <c r="T279" i="25" s="1"/>
  <c r="U279" i="25" s="1"/>
  <c r="V279" i="25" s="1"/>
  <c r="W279" i="25" s="1"/>
  <c r="X279" i="25" s="1"/>
  <c r="Y279" i="25" s="1"/>
  <c r="Z279" i="25" s="1"/>
  <c r="AA279" i="25" s="1"/>
  <c r="AB279" i="25" s="1"/>
  <c r="AC279" i="25" s="1"/>
  <c r="AD279" i="25" s="1"/>
  <c r="AE279" i="25" s="1"/>
  <c r="AF279" i="25" s="1"/>
  <c r="B280" i="25" s="1"/>
  <c r="C280" i="25" s="1"/>
  <c r="D280" i="25" s="1"/>
  <c r="E280" i="25" s="1"/>
  <c r="F280" i="25" s="1"/>
  <c r="G280" i="25" s="1"/>
  <c r="H280" i="25" s="1"/>
  <c r="I280" i="25" s="1"/>
  <c r="J280" i="25" s="1"/>
  <c r="K280" i="25" s="1"/>
  <c r="L280" i="25" s="1"/>
  <c r="M280" i="25" s="1"/>
  <c r="N280" i="25" s="1"/>
  <c r="O280" i="25" s="1"/>
  <c r="P280" i="25" s="1"/>
  <c r="Q280" i="25" s="1"/>
  <c r="R280" i="25" s="1"/>
  <c r="S280" i="25" s="1"/>
  <c r="T280" i="25" s="1"/>
  <c r="U280" i="25" s="1"/>
  <c r="V280" i="25" s="1"/>
  <c r="W280" i="25" s="1"/>
  <c r="X280" i="25" s="1"/>
  <c r="Y280" i="25" s="1"/>
  <c r="Z280" i="25" s="1"/>
  <c r="AA280" i="25" s="1"/>
  <c r="AB280" i="25" s="1"/>
  <c r="AC280" i="25" s="1"/>
  <c r="B281" i="25" s="1"/>
  <c r="C281" i="25" s="1"/>
  <c r="D281" i="25" s="1"/>
  <c r="E281" i="25" s="1"/>
  <c r="F281" i="25" s="1"/>
  <c r="G281" i="25" s="1"/>
  <c r="H281" i="25" s="1"/>
  <c r="I281" i="25" s="1"/>
  <c r="J281" i="25" s="1"/>
  <c r="K281" i="25" s="1"/>
  <c r="L281" i="25" s="1"/>
  <c r="M281" i="25" s="1"/>
  <c r="N281" i="25" s="1"/>
  <c r="O281" i="25" s="1"/>
  <c r="P281" i="25" s="1"/>
  <c r="Q281" i="25" s="1"/>
  <c r="R281" i="25" s="1"/>
  <c r="S281" i="25" s="1"/>
  <c r="T281" i="25" s="1"/>
  <c r="U281" i="25" s="1"/>
  <c r="V281" i="25" s="1"/>
  <c r="W281" i="25" s="1"/>
  <c r="X281" i="25" s="1"/>
  <c r="Y281" i="25" s="1"/>
  <c r="Z281" i="25" s="1"/>
  <c r="AA281" i="25" s="1"/>
  <c r="AB281" i="25" s="1"/>
  <c r="AC281" i="25" s="1"/>
  <c r="AD281" i="25" s="1"/>
  <c r="AE281" i="25" s="1"/>
  <c r="AF281" i="25" s="1"/>
  <c r="B282" i="25" s="1"/>
  <c r="C282" i="25" s="1"/>
  <c r="D282" i="25" s="1"/>
  <c r="E282" i="25" s="1"/>
  <c r="F282" i="25" s="1"/>
  <c r="G282" i="25" s="1"/>
  <c r="H282" i="25" s="1"/>
  <c r="I282" i="25" s="1"/>
  <c r="J282" i="25" s="1"/>
  <c r="K282" i="25" s="1"/>
  <c r="L282" i="25" s="1"/>
  <c r="M282" i="25" s="1"/>
  <c r="N282" i="25" s="1"/>
  <c r="O282" i="25" s="1"/>
  <c r="P282" i="25" s="1"/>
  <c r="Q282" i="25" s="1"/>
  <c r="R282" i="25" s="1"/>
  <c r="S282" i="25" s="1"/>
  <c r="T282" i="25" s="1"/>
  <c r="U282" i="25" s="1"/>
  <c r="V282" i="25" s="1"/>
  <c r="W282" i="25" s="1"/>
  <c r="X282" i="25" s="1"/>
  <c r="Y282" i="25" s="1"/>
  <c r="Z282" i="25" s="1"/>
  <c r="AA282" i="25" s="1"/>
  <c r="AB282" i="25" s="1"/>
  <c r="AC282" i="25" s="1"/>
  <c r="AD282" i="25" s="1"/>
  <c r="AE282" i="25" s="1"/>
  <c r="B283" i="25" s="1"/>
  <c r="C283" i="25" s="1"/>
  <c r="D283" i="25" s="1"/>
  <c r="E283" i="25" s="1"/>
  <c r="F283" i="25" s="1"/>
  <c r="G283" i="25" s="1"/>
  <c r="H283" i="25" s="1"/>
  <c r="I283" i="25" s="1"/>
  <c r="J283" i="25" s="1"/>
  <c r="K283" i="25" s="1"/>
  <c r="L283" i="25" s="1"/>
  <c r="M283" i="25" s="1"/>
  <c r="N283" i="25" s="1"/>
  <c r="O283" i="25" s="1"/>
  <c r="P283" i="25" s="1"/>
  <c r="Q283" i="25" s="1"/>
  <c r="R283" i="25" s="1"/>
  <c r="S283" i="25" s="1"/>
  <c r="T283" i="25" s="1"/>
  <c r="U283" i="25" s="1"/>
  <c r="V283" i="25" s="1"/>
  <c r="W283" i="25" s="1"/>
  <c r="X283" i="25" s="1"/>
  <c r="Y283" i="25" s="1"/>
  <c r="Z283" i="25" s="1"/>
  <c r="AA283" i="25" s="1"/>
  <c r="AB283" i="25" s="1"/>
  <c r="AC283" i="25" s="1"/>
  <c r="AD283" i="25" s="1"/>
  <c r="AE283" i="25" s="1"/>
  <c r="AF283" i="25" s="1"/>
  <c r="B284" i="25" s="1"/>
  <c r="C284" i="25" s="1"/>
  <c r="D284" i="25" s="1"/>
  <c r="E284" i="25" s="1"/>
  <c r="F284" i="25" s="1"/>
  <c r="G284" i="25" s="1"/>
  <c r="H284" i="25" s="1"/>
  <c r="I284" i="25" s="1"/>
  <c r="J284" i="25" s="1"/>
  <c r="K284" i="25" s="1"/>
  <c r="L284" i="25" s="1"/>
  <c r="M284" i="25" s="1"/>
  <c r="N284" i="25" s="1"/>
  <c r="O284" i="25" s="1"/>
  <c r="P284" i="25" s="1"/>
  <c r="Q284" i="25" s="1"/>
  <c r="R284" i="25" s="1"/>
  <c r="S284" i="25" s="1"/>
  <c r="T284" i="25" s="1"/>
  <c r="U284" i="25" s="1"/>
  <c r="V284" i="25" s="1"/>
  <c r="W284" i="25" s="1"/>
  <c r="X284" i="25" s="1"/>
  <c r="Y284" i="25" s="1"/>
  <c r="Z284" i="25" s="1"/>
  <c r="AA284" i="25" s="1"/>
  <c r="AB284" i="25" s="1"/>
  <c r="AC284" i="25" s="1"/>
  <c r="AD284" i="25" s="1"/>
  <c r="AE284" i="25" s="1"/>
  <c r="B285" i="25" s="1"/>
  <c r="C285" i="25" s="1"/>
  <c r="D285" i="25" s="1"/>
  <c r="E285" i="25" s="1"/>
  <c r="F285" i="25" s="1"/>
  <c r="G285" i="25" s="1"/>
  <c r="H285" i="25" s="1"/>
  <c r="I285" i="25" s="1"/>
  <c r="J285" i="25" s="1"/>
  <c r="K285" i="25" s="1"/>
  <c r="L285" i="25" s="1"/>
  <c r="M285" i="25" s="1"/>
  <c r="N285" i="25" s="1"/>
  <c r="O285" i="25" s="1"/>
  <c r="P285" i="25" s="1"/>
  <c r="Q285" i="25" s="1"/>
  <c r="R285" i="25" s="1"/>
  <c r="S285" i="25" s="1"/>
  <c r="T285" i="25" s="1"/>
  <c r="U285" i="25" s="1"/>
  <c r="V285" i="25" s="1"/>
  <c r="W285" i="25" s="1"/>
  <c r="X285" i="25" s="1"/>
  <c r="Y285" i="25" s="1"/>
  <c r="Z285" i="25" s="1"/>
  <c r="AA285" i="25" s="1"/>
  <c r="AB285" i="25" s="1"/>
  <c r="AC285" i="25" s="1"/>
  <c r="AD285" i="25" s="1"/>
  <c r="AE285" i="25" s="1"/>
  <c r="AF285" i="25" s="1"/>
  <c r="B286" i="25" s="1"/>
  <c r="C286" i="25" s="1"/>
  <c r="D286" i="25" s="1"/>
  <c r="E286" i="25" s="1"/>
  <c r="F286" i="25" s="1"/>
  <c r="G286" i="25" s="1"/>
  <c r="H286" i="25" s="1"/>
  <c r="I286" i="25" s="1"/>
  <c r="J286" i="25" s="1"/>
  <c r="K286" i="25" s="1"/>
  <c r="L286" i="25" s="1"/>
  <c r="M286" i="25" s="1"/>
  <c r="N286" i="25" s="1"/>
  <c r="O286" i="25" s="1"/>
  <c r="P286" i="25" s="1"/>
  <c r="Q286" i="25" s="1"/>
  <c r="R286" i="25" s="1"/>
  <c r="S286" i="25" s="1"/>
  <c r="T286" i="25" s="1"/>
  <c r="U286" i="25" s="1"/>
  <c r="V286" i="25" s="1"/>
  <c r="W286" i="25" s="1"/>
  <c r="X286" i="25" s="1"/>
  <c r="Y286" i="25" s="1"/>
  <c r="Z286" i="25" s="1"/>
  <c r="AA286" i="25" s="1"/>
  <c r="AB286" i="25" s="1"/>
  <c r="AC286" i="25" s="1"/>
  <c r="AD286" i="25" s="1"/>
  <c r="AE286" i="25" s="1"/>
  <c r="AF286" i="25" s="1"/>
  <c r="B287" i="25" s="1"/>
  <c r="C287" i="25" s="1"/>
  <c r="D287" i="25" s="1"/>
  <c r="E287" i="25" s="1"/>
  <c r="F287" i="25" s="1"/>
  <c r="G287" i="25" s="1"/>
  <c r="H287" i="25" s="1"/>
  <c r="I287" i="25" s="1"/>
  <c r="J287" i="25" s="1"/>
  <c r="K287" i="25" s="1"/>
  <c r="L287" i="25" s="1"/>
  <c r="M287" i="25" s="1"/>
  <c r="N287" i="25" s="1"/>
  <c r="O287" i="25" s="1"/>
  <c r="P287" i="25" s="1"/>
  <c r="Q287" i="25" s="1"/>
  <c r="R287" i="25" s="1"/>
  <c r="S287" i="25" s="1"/>
  <c r="T287" i="25" s="1"/>
  <c r="U287" i="25" s="1"/>
  <c r="V287" i="25" s="1"/>
  <c r="W287" i="25" s="1"/>
  <c r="X287" i="25" s="1"/>
  <c r="Y287" i="25" s="1"/>
  <c r="Z287" i="25" s="1"/>
  <c r="AA287" i="25" s="1"/>
  <c r="AB287" i="25" s="1"/>
  <c r="AC287" i="25" s="1"/>
  <c r="AD287" i="25" s="1"/>
  <c r="AE287" i="25" s="1"/>
  <c r="B288" i="25" s="1"/>
  <c r="C288" i="25" s="1"/>
  <c r="D288" i="25" s="1"/>
  <c r="E288" i="25" s="1"/>
  <c r="F288" i="25" s="1"/>
  <c r="G288" i="25" s="1"/>
  <c r="H288" i="25" s="1"/>
  <c r="I288" i="25" s="1"/>
  <c r="J288" i="25" s="1"/>
  <c r="K288" i="25" s="1"/>
  <c r="L288" i="25" s="1"/>
  <c r="M288" i="25" s="1"/>
  <c r="N288" i="25" s="1"/>
  <c r="O288" i="25" s="1"/>
  <c r="P288" i="25" s="1"/>
  <c r="Q288" i="25" s="1"/>
  <c r="R288" i="25" s="1"/>
  <c r="S288" i="25" s="1"/>
  <c r="T288" i="25" s="1"/>
  <c r="U288" i="25" s="1"/>
  <c r="V288" i="25" s="1"/>
  <c r="W288" i="25" s="1"/>
  <c r="X288" i="25" s="1"/>
  <c r="Y288" i="25" s="1"/>
  <c r="Z288" i="25" s="1"/>
  <c r="AA288" i="25" s="1"/>
  <c r="AB288" i="25" s="1"/>
  <c r="AC288" i="25" s="1"/>
  <c r="AD288" i="25" s="1"/>
  <c r="AE288" i="25" s="1"/>
  <c r="AF288" i="25" s="1"/>
  <c r="B289" i="25" s="1"/>
  <c r="C289" i="25" s="1"/>
  <c r="D289" i="25" s="1"/>
  <c r="E289" i="25" s="1"/>
  <c r="F289" i="25" s="1"/>
  <c r="G289" i="25" s="1"/>
  <c r="H289" i="25" s="1"/>
  <c r="I289" i="25" s="1"/>
  <c r="J289" i="25" s="1"/>
  <c r="K289" i="25" s="1"/>
  <c r="L289" i="25" s="1"/>
  <c r="M289" i="25" s="1"/>
  <c r="N289" i="25" s="1"/>
  <c r="O289" i="25" s="1"/>
  <c r="P289" i="25" s="1"/>
  <c r="Q289" i="25" s="1"/>
  <c r="R289" i="25" s="1"/>
  <c r="S289" i="25" s="1"/>
  <c r="T289" i="25" s="1"/>
  <c r="U289" i="25" s="1"/>
  <c r="V289" i="25" s="1"/>
  <c r="W289" i="25" s="1"/>
  <c r="X289" i="25" s="1"/>
  <c r="Y289" i="25" s="1"/>
  <c r="Z289" i="25" s="1"/>
  <c r="AA289" i="25" s="1"/>
  <c r="AB289" i="25" s="1"/>
  <c r="AC289" i="25" s="1"/>
  <c r="AD289" i="25" s="1"/>
  <c r="AE289" i="25" s="1"/>
  <c r="B290" i="25" s="1"/>
  <c r="C290" i="25" s="1"/>
  <c r="D290" i="25" s="1"/>
  <c r="E290" i="25" s="1"/>
  <c r="F290" i="25" s="1"/>
  <c r="G290" i="25" s="1"/>
  <c r="H290" i="25" s="1"/>
  <c r="I290" i="25" s="1"/>
  <c r="J290" i="25" s="1"/>
  <c r="K290" i="25" s="1"/>
  <c r="L290" i="25" s="1"/>
  <c r="M290" i="25" s="1"/>
  <c r="N290" i="25" s="1"/>
  <c r="O290" i="25" s="1"/>
  <c r="P290" i="25" s="1"/>
  <c r="Q290" i="25" s="1"/>
  <c r="R290" i="25" s="1"/>
  <c r="S290" i="25" s="1"/>
  <c r="T290" i="25" s="1"/>
  <c r="U290" i="25" s="1"/>
  <c r="V290" i="25" s="1"/>
  <c r="W290" i="25" s="1"/>
  <c r="X290" i="25" s="1"/>
  <c r="Y290" i="25" s="1"/>
  <c r="Z290" i="25" s="1"/>
  <c r="AA290" i="25" s="1"/>
  <c r="AB290" i="25" s="1"/>
  <c r="AC290" i="25" s="1"/>
  <c r="AD290" i="25" s="1"/>
  <c r="AE290" i="25" s="1"/>
  <c r="AF290" i="25" s="1"/>
  <c r="C267" i="25"/>
  <c r="D267" i="25" s="1"/>
  <c r="E267" i="25" s="1"/>
  <c r="F267" i="25" s="1"/>
  <c r="G267" i="25" s="1"/>
  <c r="H267" i="25" s="1"/>
  <c r="I267" i="25" s="1"/>
  <c r="J267" i="25" s="1"/>
  <c r="K267" i="25" s="1"/>
  <c r="L267" i="25" s="1"/>
  <c r="M267" i="25" s="1"/>
  <c r="N267" i="25" s="1"/>
  <c r="O267" i="25" s="1"/>
  <c r="P267" i="25" s="1"/>
  <c r="Q267" i="25" s="1"/>
  <c r="R267" i="25" s="1"/>
  <c r="S267" i="25" s="1"/>
  <c r="T267" i="25" s="1"/>
  <c r="U267" i="25" s="1"/>
  <c r="V267" i="25" s="1"/>
  <c r="W267" i="25" s="1"/>
  <c r="X267" i="25" s="1"/>
  <c r="Y267" i="25" s="1"/>
  <c r="Z267" i="25" s="1"/>
  <c r="AA267" i="25" s="1"/>
  <c r="AB267" i="25" s="1"/>
  <c r="AC267" i="25" s="1"/>
  <c r="AD267" i="25" s="1"/>
  <c r="AE267" i="25" s="1"/>
  <c r="AF267" i="25" s="1"/>
  <c r="B268" i="25" s="1"/>
  <c r="C268" i="25" s="1"/>
  <c r="D268" i="25" s="1"/>
  <c r="E268" i="25" s="1"/>
  <c r="F268" i="25" s="1"/>
  <c r="G268" i="25" s="1"/>
  <c r="H268" i="25" s="1"/>
  <c r="I268" i="25" s="1"/>
  <c r="J268" i="25" s="1"/>
  <c r="K268" i="25" s="1"/>
  <c r="L268" i="25" s="1"/>
  <c r="M268" i="25" s="1"/>
  <c r="N268" i="25" s="1"/>
  <c r="O268" i="25" s="1"/>
  <c r="P268" i="25" s="1"/>
  <c r="Q268" i="25" s="1"/>
  <c r="R268" i="25" s="1"/>
  <c r="S268" i="25" s="1"/>
  <c r="T268" i="25" s="1"/>
  <c r="U268" i="25" s="1"/>
  <c r="V268" i="25" s="1"/>
  <c r="W268" i="25" s="1"/>
  <c r="X268" i="25" s="1"/>
  <c r="Y268" i="25" s="1"/>
  <c r="Z268" i="25" s="1"/>
  <c r="AA268" i="25" s="1"/>
  <c r="AB268" i="25" s="1"/>
  <c r="AC268" i="25" s="1"/>
  <c r="AD268" i="25" s="1"/>
  <c r="B269" i="25" s="1"/>
  <c r="C269" i="25" s="1"/>
  <c r="D269" i="25" s="1"/>
  <c r="E269" i="25" s="1"/>
  <c r="F269" i="25" s="1"/>
  <c r="G269" i="25" s="1"/>
  <c r="H269" i="25" s="1"/>
  <c r="I269" i="25" s="1"/>
  <c r="J269" i="25" s="1"/>
  <c r="K269" i="25" s="1"/>
  <c r="L269" i="25" s="1"/>
  <c r="M269" i="25" s="1"/>
  <c r="N269" i="25" s="1"/>
  <c r="O269" i="25" s="1"/>
  <c r="P269" i="25" s="1"/>
  <c r="Q269" i="25" s="1"/>
  <c r="R269" i="25" s="1"/>
  <c r="S269" i="25" s="1"/>
  <c r="T269" i="25" s="1"/>
  <c r="U269" i="25" s="1"/>
  <c r="V269" i="25" s="1"/>
  <c r="W269" i="25" s="1"/>
  <c r="X269" i="25" s="1"/>
  <c r="Y269" i="25" s="1"/>
  <c r="Z269" i="25" s="1"/>
  <c r="AA269" i="25" s="1"/>
  <c r="AB269" i="25" s="1"/>
  <c r="AC269" i="25" s="1"/>
  <c r="AD269" i="25" s="1"/>
  <c r="AE269" i="25" s="1"/>
  <c r="AF269" i="25" s="1"/>
  <c r="B270" i="25" s="1"/>
  <c r="C270" i="25" s="1"/>
  <c r="D270" i="25" s="1"/>
  <c r="E270" i="25" s="1"/>
  <c r="F270" i="25" s="1"/>
  <c r="G270" i="25" s="1"/>
  <c r="H270" i="25" s="1"/>
  <c r="I270" i="25" s="1"/>
  <c r="J270" i="25" s="1"/>
  <c r="K270" i="25" s="1"/>
  <c r="L270" i="25" s="1"/>
  <c r="M270" i="25" s="1"/>
  <c r="N270" i="25" s="1"/>
  <c r="O270" i="25" s="1"/>
  <c r="P270" i="25" s="1"/>
  <c r="Q270" i="25" s="1"/>
  <c r="R270" i="25" s="1"/>
  <c r="S270" i="25" s="1"/>
  <c r="T270" i="25" s="1"/>
  <c r="U270" i="25" s="1"/>
  <c r="V270" i="25" s="1"/>
  <c r="W270" i="25" s="1"/>
  <c r="X270" i="25" s="1"/>
  <c r="Y270" i="25" s="1"/>
  <c r="Z270" i="25" s="1"/>
  <c r="AA270" i="25" s="1"/>
  <c r="AB270" i="25" s="1"/>
  <c r="AC270" i="25" s="1"/>
  <c r="AD270" i="25" s="1"/>
  <c r="AE270" i="25" s="1"/>
  <c r="B271" i="25" s="1"/>
  <c r="C271" i="25" s="1"/>
  <c r="D271" i="25" s="1"/>
  <c r="E271" i="25" s="1"/>
  <c r="F271" i="25" s="1"/>
  <c r="G271" i="25" s="1"/>
  <c r="H271" i="25" s="1"/>
  <c r="I271" i="25" s="1"/>
  <c r="J271" i="25" s="1"/>
  <c r="K271" i="25" s="1"/>
  <c r="L271" i="25" s="1"/>
  <c r="M271" i="25" s="1"/>
  <c r="N271" i="25" s="1"/>
  <c r="O271" i="25" s="1"/>
  <c r="P271" i="25" s="1"/>
  <c r="Q271" i="25" s="1"/>
  <c r="R271" i="25" s="1"/>
  <c r="S271" i="25" s="1"/>
  <c r="T271" i="25" s="1"/>
  <c r="U271" i="25" s="1"/>
  <c r="V271" i="25" s="1"/>
  <c r="W271" i="25" s="1"/>
  <c r="X271" i="25" s="1"/>
  <c r="Y271" i="25" s="1"/>
  <c r="Z271" i="25" s="1"/>
  <c r="AA271" i="25" s="1"/>
  <c r="AB271" i="25" s="1"/>
  <c r="AC271" i="25" s="1"/>
  <c r="AD271" i="25" s="1"/>
  <c r="AE271" i="25" s="1"/>
  <c r="AF271" i="25" s="1"/>
  <c r="B272" i="25" s="1"/>
  <c r="C272" i="25" s="1"/>
  <c r="D272" i="25" s="1"/>
  <c r="E272" i="25" s="1"/>
  <c r="F272" i="25" s="1"/>
  <c r="G272" i="25" s="1"/>
  <c r="H272" i="25" s="1"/>
  <c r="I272" i="25" s="1"/>
  <c r="J272" i="25" s="1"/>
  <c r="K272" i="25" s="1"/>
  <c r="L272" i="25" s="1"/>
  <c r="M272" i="25" s="1"/>
  <c r="N272" i="25" s="1"/>
  <c r="O272" i="25" s="1"/>
  <c r="P272" i="25" s="1"/>
  <c r="Q272" i="25" s="1"/>
  <c r="R272" i="25" s="1"/>
  <c r="S272" i="25" s="1"/>
  <c r="T272" i="25" s="1"/>
  <c r="U272" i="25" s="1"/>
  <c r="V272" i="25" s="1"/>
  <c r="W272" i="25" s="1"/>
  <c r="X272" i="25" s="1"/>
  <c r="Y272" i="25" s="1"/>
  <c r="Z272" i="25" s="1"/>
  <c r="AA272" i="25" s="1"/>
  <c r="AB272" i="25" s="1"/>
  <c r="AC272" i="25" s="1"/>
  <c r="AD272" i="25" s="1"/>
  <c r="AE272" i="25" s="1"/>
  <c r="B273" i="25" s="1"/>
  <c r="C273" i="25" s="1"/>
  <c r="D273" i="25" s="1"/>
  <c r="E273" i="25" s="1"/>
  <c r="F273" i="25" s="1"/>
  <c r="G273" i="25" s="1"/>
  <c r="H273" i="25" s="1"/>
  <c r="I273" i="25" s="1"/>
  <c r="J273" i="25" s="1"/>
  <c r="K273" i="25" s="1"/>
  <c r="L273" i="25" s="1"/>
  <c r="M273" i="25" s="1"/>
  <c r="N273" i="25" s="1"/>
  <c r="O273" i="25" s="1"/>
  <c r="P273" i="25" s="1"/>
  <c r="Q273" i="25" s="1"/>
  <c r="R273" i="25" s="1"/>
  <c r="S273" i="25" s="1"/>
  <c r="T273" i="25" s="1"/>
  <c r="U273" i="25" s="1"/>
  <c r="V273" i="25" s="1"/>
  <c r="W273" i="25" s="1"/>
  <c r="X273" i="25" s="1"/>
  <c r="Y273" i="25" s="1"/>
  <c r="Z273" i="25" s="1"/>
  <c r="AA273" i="25" s="1"/>
  <c r="AB273" i="25" s="1"/>
  <c r="AC273" i="25" s="1"/>
  <c r="AD273" i="25" s="1"/>
  <c r="AE273" i="25" s="1"/>
  <c r="AF273" i="25" s="1"/>
  <c r="B274" i="25" s="1"/>
  <c r="C274" i="25" s="1"/>
  <c r="D274" i="25" s="1"/>
  <c r="E274" i="25" s="1"/>
  <c r="F274" i="25" s="1"/>
  <c r="G274" i="25" s="1"/>
  <c r="H274" i="25" s="1"/>
  <c r="I274" i="25" s="1"/>
  <c r="J274" i="25" s="1"/>
  <c r="K274" i="25" s="1"/>
  <c r="L274" i="25" s="1"/>
  <c r="M274" i="25" s="1"/>
  <c r="N274" i="25" s="1"/>
  <c r="O274" i="25" s="1"/>
  <c r="P274" i="25" s="1"/>
  <c r="Q274" i="25" s="1"/>
  <c r="R274" i="25" s="1"/>
  <c r="S274" i="25" s="1"/>
  <c r="T274" i="25" s="1"/>
  <c r="U274" i="25" s="1"/>
  <c r="V274" i="25" s="1"/>
  <c r="W274" i="25" s="1"/>
  <c r="X274" i="25" s="1"/>
  <c r="Y274" i="25" s="1"/>
  <c r="Z274" i="25" s="1"/>
  <c r="AA274" i="25" s="1"/>
  <c r="AB274" i="25" s="1"/>
  <c r="AC274" i="25" s="1"/>
  <c r="AD274" i="25" s="1"/>
  <c r="AE274" i="25" s="1"/>
  <c r="AF274" i="25" s="1"/>
  <c r="B275" i="25" s="1"/>
  <c r="C275" i="25" s="1"/>
  <c r="D275" i="25" s="1"/>
  <c r="E275" i="25" s="1"/>
  <c r="F275" i="25" s="1"/>
  <c r="G275" i="25" s="1"/>
  <c r="H275" i="25" s="1"/>
  <c r="I275" i="25" s="1"/>
  <c r="J275" i="25" s="1"/>
  <c r="K275" i="25" s="1"/>
  <c r="L275" i="25" s="1"/>
  <c r="M275" i="25" s="1"/>
  <c r="N275" i="25" s="1"/>
  <c r="O275" i="25" s="1"/>
  <c r="P275" i="25" s="1"/>
  <c r="Q275" i="25" s="1"/>
  <c r="R275" i="25" s="1"/>
  <c r="S275" i="25" s="1"/>
  <c r="T275" i="25" s="1"/>
  <c r="U275" i="25" s="1"/>
  <c r="V275" i="25" s="1"/>
  <c r="W275" i="25" s="1"/>
  <c r="X275" i="25" s="1"/>
  <c r="Y275" i="25" s="1"/>
  <c r="Z275" i="25" s="1"/>
  <c r="AA275" i="25" s="1"/>
  <c r="AB275" i="25" s="1"/>
  <c r="AC275" i="25" s="1"/>
  <c r="AD275" i="25" s="1"/>
  <c r="AE275" i="25" s="1"/>
  <c r="B276" i="25" s="1"/>
  <c r="C276" i="25" s="1"/>
  <c r="D276" i="25" s="1"/>
  <c r="E276" i="25" s="1"/>
  <c r="F276" i="25" s="1"/>
  <c r="G276" i="25" s="1"/>
  <c r="H276" i="25" s="1"/>
  <c r="I276" i="25" s="1"/>
  <c r="J276" i="25" s="1"/>
  <c r="K276" i="25" s="1"/>
  <c r="L276" i="25" s="1"/>
  <c r="M276" i="25" s="1"/>
  <c r="N276" i="25" s="1"/>
  <c r="O276" i="25" s="1"/>
  <c r="P276" i="25" s="1"/>
  <c r="Q276" i="25" s="1"/>
  <c r="R276" i="25" s="1"/>
  <c r="S276" i="25" s="1"/>
  <c r="T276" i="25" s="1"/>
  <c r="U276" i="25" s="1"/>
  <c r="V276" i="25" s="1"/>
  <c r="W276" i="25" s="1"/>
  <c r="X276" i="25" s="1"/>
  <c r="Y276" i="25" s="1"/>
  <c r="Z276" i="25" s="1"/>
  <c r="AA276" i="25" s="1"/>
  <c r="AB276" i="25" s="1"/>
  <c r="AC276" i="25" s="1"/>
  <c r="AD276" i="25" s="1"/>
  <c r="AE276" i="25" s="1"/>
  <c r="AF276" i="25" s="1"/>
  <c r="B277" i="25" s="1"/>
  <c r="C277" i="25" s="1"/>
  <c r="D277" i="25" s="1"/>
  <c r="E277" i="25" s="1"/>
  <c r="F277" i="25" s="1"/>
  <c r="G277" i="25" s="1"/>
  <c r="H277" i="25" s="1"/>
  <c r="I277" i="25" s="1"/>
  <c r="J277" i="25" s="1"/>
  <c r="K277" i="25" s="1"/>
  <c r="L277" i="25" s="1"/>
  <c r="M277" i="25" s="1"/>
  <c r="N277" i="25" s="1"/>
  <c r="O277" i="25" s="1"/>
  <c r="P277" i="25" s="1"/>
  <c r="Q277" i="25" s="1"/>
  <c r="R277" i="25" s="1"/>
  <c r="S277" i="25" s="1"/>
  <c r="T277" i="25" s="1"/>
  <c r="U277" i="25" s="1"/>
  <c r="V277" i="25" s="1"/>
  <c r="W277" i="25" s="1"/>
  <c r="X277" i="25" s="1"/>
  <c r="Y277" i="25" s="1"/>
  <c r="Z277" i="25" s="1"/>
  <c r="AA277" i="25" s="1"/>
  <c r="AB277" i="25" s="1"/>
  <c r="AC277" i="25" s="1"/>
  <c r="AD277" i="25" s="1"/>
  <c r="AE277" i="25" s="1"/>
  <c r="B278" i="25" s="1"/>
  <c r="C278" i="25" s="1"/>
  <c r="D278" i="25" s="1"/>
  <c r="E278" i="25" s="1"/>
  <c r="F278" i="25" s="1"/>
  <c r="G278" i="25" s="1"/>
  <c r="H278" i="25" s="1"/>
  <c r="I278" i="25" s="1"/>
  <c r="J278" i="25" s="1"/>
  <c r="K278" i="25" s="1"/>
  <c r="L278" i="25" s="1"/>
  <c r="M278" i="25" s="1"/>
  <c r="N278" i="25" s="1"/>
  <c r="O278" i="25" s="1"/>
  <c r="P278" i="25" s="1"/>
  <c r="Q278" i="25" s="1"/>
  <c r="R278" i="25" s="1"/>
  <c r="S278" i="25" s="1"/>
  <c r="T278" i="25" s="1"/>
  <c r="U278" i="25" s="1"/>
  <c r="V278" i="25" s="1"/>
  <c r="W278" i="25" s="1"/>
  <c r="X278" i="25" s="1"/>
  <c r="Y278" i="25" s="1"/>
  <c r="Z278" i="25" s="1"/>
  <c r="AA278" i="25" s="1"/>
  <c r="AB278" i="25" s="1"/>
  <c r="AC278" i="25" s="1"/>
  <c r="AD278" i="25" s="1"/>
  <c r="AE278" i="25" s="1"/>
  <c r="AF278" i="25" s="1"/>
  <c r="C255" i="25"/>
  <c r="D255" i="25" s="1"/>
  <c r="E255" i="25" s="1"/>
  <c r="F255" i="25" s="1"/>
  <c r="G255" i="25" s="1"/>
  <c r="H255" i="25" s="1"/>
  <c r="I255" i="25" s="1"/>
  <c r="J255" i="25" s="1"/>
  <c r="K255" i="25" s="1"/>
  <c r="L255" i="25" s="1"/>
  <c r="M255" i="25" s="1"/>
  <c r="N255" i="25" s="1"/>
  <c r="O255" i="25" s="1"/>
  <c r="P255" i="25" s="1"/>
  <c r="Q255" i="25" s="1"/>
  <c r="R255" i="25" s="1"/>
  <c r="S255" i="25" s="1"/>
  <c r="T255" i="25" s="1"/>
  <c r="U255" i="25" s="1"/>
  <c r="V255" i="25" s="1"/>
  <c r="W255" i="25" s="1"/>
  <c r="X255" i="25" s="1"/>
  <c r="Y255" i="25" s="1"/>
  <c r="Z255" i="25" s="1"/>
  <c r="AA255" i="25" s="1"/>
  <c r="AB255" i="25" s="1"/>
  <c r="AC255" i="25" s="1"/>
  <c r="AD255" i="25" s="1"/>
  <c r="AE255" i="25" s="1"/>
  <c r="AF255" i="25" s="1"/>
  <c r="B256" i="25" s="1"/>
  <c r="C256" i="25" s="1"/>
  <c r="D256" i="25" s="1"/>
  <c r="E256" i="25" s="1"/>
  <c r="F256" i="25" s="1"/>
  <c r="G256" i="25" s="1"/>
  <c r="H256" i="25" s="1"/>
  <c r="I256" i="25" s="1"/>
  <c r="J256" i="25" s="1"/>
  <c r="K256" i="25" s="1"/>
  <c r="L256" i="25" s="1"/>
  <c r="M256" i="25" s="1"/>
  <c r="N256" i="25" s="1"/>
  <c r="O256" i="25" s="1"/>
  <c r="P256" i="25" s="1"/>
  <c r="Q256" i="25" s="1"/>
  <c r="R256" i="25" s="1"/>
  <c r="S256" i="25" s="1"/>
  <c r="T256" i="25" s="1"/>
  <c r="U256" i="25" s="1"/>
  <c r="V256" i="25" s="1"/>
  <c r="W256" i="25" s="1"/>
  <c r="X256" i="25" s="1"/>
  <c r="Y256" i="25" s="1"/>
  <c r="Z256" i="25" s="1"/>
  <c r="AA256" i="25" s="1"/>
  <c r="AB256" i="25" s="1"/>
  <c r="AC256" i="25" s="1"/>
  <c r="B257" i="25" s="1"/>
  <c r="C257" i="25" s="1"/>
  <c r="D257" i="25" s="1"/>
  <c r="E257" i="25" s="1"/>
  <c r="F257" i="25" s="1"/>
  <c r="G257" i="25" s="1"/>
  <c r="H257" i="25" s="1"/>
  <c r="I257" i="25" s="1"/>
  <c r="J257" i="25" s="1"/>
  <c r="K257" i="25" s="1"/>
  <c r="L257" i="25" s="1"/>
  <c r="M257" i="25" s="1"/>
  <c r="N257" i="25" s="1"/>
  <c r="O257" i="25" s="1"/>
  <c r="P257" i="25" s="1"/>
  <c r="Q257" i="25" s="1"/>
  <c r="R257" i="25" s="1"/>
  <c r="S257" i="25" s="1"/>
  <c r="T257" i="25" s="1"/>
  <c r="U257" i="25" s="1"/>
  <c r="V257" i="25" s="1"/>
  <c r="W257" i="25" s="1"/>
  <c r="X257" i="25" s="1"/>
  <c r="Y257" i="25" s="1"/>
  <c r="Z257" i="25" s="1"/>
  <c r="AA257" i="25" s="1"/>
  <c r="AB257" i="25" s="1"/>
  <c r="AC257" i="25" s="1"/>
  <c r="AD257" i="25" s="1"/>
  <c r="AE257" i="25" s="1"/>
  <c r="AF257" i="25" s="1"/>
  <c r="B258" i="25" s="1"/>
  <c r="C258" i="25" s="1"/>
  <c r="D258" i="25" s="1"/>
  <c r="E258" i="25" s="1"/>
  <c r="F258" i="25" s="1"/>
  <c r="G258" i="25" s="1"/>
  <c r="H258" i="25" s="1"/>
  <c r="I258" i="25" s="1"/>
  <c r="J258" i="25" s="1"/>
  <c r="K258" i="25" s="1"/>
  <c r="L258" i="25" s="1"/>
  <c r="M258" i="25" s="1"/>
  <c r="N258" i="25" s="1"/>
  <c r="O258" i="25" s="1"/>
  <c r="P258" i="25" s="1"/>
  <c r="Q258" i="25" s="1"/>
  <c r="R258" i="25" s="1"/>
  <c r="S258" i="25" s="1"/>
  <c r="T258" i="25" s="1"/>
  <c r="U258" i="25" s="1"/>
  <c r="V258" i="25" s="1"/>
  <c r="W258" i="25" s="1"/>
  <c r="X258" i="25" s="1"/>
  <c r="Y258" i="25" s="1"/>
  <c r="Z258" i="25" s="1"/>
  <c r="AA258" i="25" s="1"/>
  <c r="AB258" i="25" s="1"/>
  <c r="AC258" i="25" s="1"/>
  <c r="AD258" i="25" s="1"/>
  <c r="AE258" i="25" s="1"/>
  <c r="B259" i="25" s="1"/>
  <c r="C259" i="25" s="1"/>
  <c r="D259" i="25" s="1"/>
  <c r="E259" i="25" s="1"/>
  <c r="F259" i="25" s="1"/>
  <c r="G259" i="25" s="1"/>
  <c r="H259" i="25" s="1"/>
  <c r="I259" i="25" s="1"/>
  <c r="J259" i="25" s="1"/>
  <c r="K259" i="25" s="1"/>
  <c r="L259" i="25" s="1"/>
  <c r="M259" i="25" s="1"/>
  <c r="N259" i="25" s="1"/>
  <c r="O259" i="25" s="1"/>
  <c r="P259" i="25" s="1"/>
  <c r="Q259" i="25" s="1"/>
  <c r="R259" i="25" s="1"/>
  <c r="S259" i="25" s="1"/>
  <c r="T259" i="25" s="1"/>
  <c r="U259" i="25" s="1"/>
  <c r="V259" i="25" s="1"/>
  <c r="W259" i="25" s="1"/>
  <c r="X259" i="25" s="1"/>
  <c r="Y259" i="25" s="1"/>
  <c r="Z259" i="25" s="1"/>
  <c r="AA259" i="25" s="1"/>
  <c r="AB259" i="25" s="1"/>
  <c r="AC259" i="25" s="1"/>
  <c r="AD259" i="25" s="1"/>
  <c r="AE259" i="25" s="1"/>
  <c r="AF259" i="25" s="1"/>
  <c r="B260" i="25" s="1"/>
  <c r="C260" i="25" s="1"/>
  <c r="D260" i="25" s="1"/>
  <c r="E260" i="25" s="1"/>
  <c r="F260" i="25" s="1"/>
  <c r="G260" i="25" s="1"/>
  <c r="H260" i="25" s="1"/>
  <c r="I260" i="25" s="1"/>
  <c r="J260" i="25" s="1"/>
  <c r="K260" i="25" s="1"/>
  <c r="L260" i="25" s="1"/>
  <c r="M260" i="25" s="1"/>
  <c r="N260" i="25" s="1"/>
  <c r="O260" i="25" s="1"/>
  <c r="P260" i="25" s="1"/>
  <c r="Q260" i="25" s="1"/>
  <c r="R260" i="25" s="1"/>
  <c r="S260" i="25" s="1"/>
  <c r="T260" i="25" s="1"/>
  <c r="U260" i="25" s="1"/>
  <c r="V260" i="25" s="1"/>
  <c r="W260" i="25" s="1"/>
  <c r="X260" i="25" s="1"/>
  <c r="Y260" i="25" s="1"/>
  <c r="Z260" i="25" s="1"/>
  <c r="AA260" i="25" s="1"/>
  <c r="AB260" i="25" s="1"/>
  <c r="AC260" i="25" s="1"/>
  <c r="AD260" i="25" s="1"/>
  <c r="AE260" i="25" s="1"/>
  <c r="B261" i="25" s="1"/>
  <c r="C261" i="25" s="1"/>
  <c r="D261" i="25" s="1"/>
  <c r="E261" i="25" s="1"/>
  <c r="F261" i="25" s="1"/>
  <c r="G261" i="25" s="1"/>
  <c r="H261" i="25" s="1"/>
  <c r="I261" i="25" s="1"/>
  <c r="J261" i="25" s="1"/>
  <c r="K261" i="25" s="1"/>
  <c r="L261" i="25" s="1"/>
  <c r="M261" i="25" s="1"/>
  <c r="N261" i="25" s="1"/>
  <c r="O261" i="25" s="1"/>
  <c r="P261" i="25" s="1"/>
  <c r="Q261" i="25" s="1"/>
  <c r="R261" i="25" s="1"/>
  <c r="S261" i="25" s="1"/>
  <c r="T261" i="25" s="1"/>
  <c r="U261" i="25" s="1"/>
  <c r="V261" i="25" s="1"/>
  <c r="W261" i="25" s="1"/>
  <c r="X261" i="25" s="1"/>
  <c r="Y261" i="25" s="1"/>
  <c r="Z261" i="25" s="1"/>
  <c r="AA261" i="25" s="1"/>
  <c r="AB261" i="25" s="1"/>
  <c r="AC261" i="25" s="1"/>
  <c r="AD261" i="25" s="1"/>
  <c r="AE261" i="25" s="1"/>
  <c r="AF261" i="25" s="1"/>
  <c r="B262" i="25" s="1"/>
  <c r="C262" i="25" s="1"/>
  <c r="D262" i="25" s="1"/>
  <c r="E262" i="25" s="1"/>
  <c r="F262" i="25" s="1"/>
  <c r="G262" i="25" s="1"/>
  <c r="H262" i="25" s="1"/>
  <c r="I262" i="25" s="1"/>
  <c r="J262" i="25" s="1"/>
  <c r="K262" i="25" s="1"/>
  <c r="L262" i="25" s="1"/>
  <c r="M262" i="25" s="1"/>
  <c r="N262" i="25" s="1"/>
  <c r="O262" i="25" s="1"/>
  <c r="P262" i="25" s="1"/>
  <c r="Q262" i="25" s="1"/>
  <c r="R262" i="25" s="1"/>
  <c r="S262" i="25" s="1"/>
  <c r="T262" i="25" s="1"/>
  <c r="U262" i="25" s="1"/>
  <c r="V262" i="25" s="1"/>
  <c r="W262" i="25" s="1"/>
  <c r="X262" i="25" s="1"/>
  <c r="Y262" i="25" s="1"/>
  <c r="Z262" i="25" s="1"/>
  <c r="AA262" i="25" s="1"/>
  <c r="AB262" i="25" s="1"/>
  <c r="AC262" i="25" s="1"/>
  <c r="AD262" i="25" s="1"/>
  <c r="AE262" i="25" s="1"/>
  <c r="AF262" i="25" s="1"/>
  <c r="B263" i="25" s="1"/>
  <c r="C263" i="25" s="1"/>
  <c r="D263" i="25" s="1"/>
  <c r="E263" i="25" s="1"/>
  <c r="F263" i="25" s="1"/>
  <c r="G263" i="25" s="1"/>
  <c r="H263" i="25" s="1"/>
  <c r="I263" i="25" s="1"/>
  <c r="J263" i="25" s="1"/>
  <c r="K263" i="25" s="1"/>
  <c r="L263" i="25" s="1"/>
  <c r="M263" i="25" s="1"/>
  <c r="N263" i="25" s="1"/>
  <c r="O263" i="25" s="1"/>
  <c r="P263" i="25" s="1"/>
  <c r="Q263" i="25" s="1"/>
  <c r="R263" i="25" s="1"/>
  <c r="S263" i="25" s="1"/>
  <c r="T263" i="25" s="1"/>
  <c r="U263" i="25" s="1"/>
  <c r="V263" i="25" s="1"/>
  <c r="W263" i="25" s="1"/>
  <c r="X263" i="25" s="1"/>
  <c r="Y263" i="25" s="1"/>
  <c r="Z263" i="25" s="1"/>
  <c r="AA263" i="25" s="1"/>
  <c r="AB263" i="25" s="1"/>
  <c r="AC263" i="25" s="1"/>
  <c r="AD263" i="25" s="1"/>
  <c r="AE263" i="25" s="1"/>
  <c r="B264" i="25" s="1"/>
  <c r="C264" i="25" s="1"/>
  <c r="D264" i="25" s="1"/>
  <c r="E264" i="25" s="1"/>
  <c r="F264" i="25" s="1"/>
  <c r="G264" i="25" s="1"/>
  <c r="H264" i="25" s="1"/>
  <c r="I264" i="25" s="1"/>
  <c r="J264" i="25" s="1"/>
  <c r="K264" i="25" s="1"/>
  <c r="L264" i="25" s="1"/>
  <c r="M264" i="25" s="1"/>
  <c r="N264" i="25" s="1"/>
  <c r="O264" i="25" s="1"/>
  <c r="P264" i="25" s="1"/>
  <c r="Q264" i="25" s="1"/>
  <c r="R264" i="25" s="1"/>
  <c r="S264" i="25" s="1"/>
  <c r="T264" i="25" s="1"/>
  <c r="U264" i="25" s="1"/>
  <c r="V264" i="25" s="1"/>
  <c r="W264" i="25" s="1"/>
  <c r="X264" i="25" s="1"/>
  <c r="Y264" i="25" s="1"/>
  <c r="Z264" i="25" s="1"/>
  <c r="AA264" i="25" s="1"/>
  <c r="AB264" i="25" s="1"/>
  <c r="AC264" i="25" s="1"/>
  <c r="AD264" i="25" s="1"/>
  <c r="AE264" i="25" s="1"/>
  <c r="AF264" i="25" s="1"/>
  <c r="B265" i="25" s="1"/>
  <c r="C265" i="25" s="1"/>
  <c r="D265" i="25" s="1"/>
  <c r="E265" i="25" s="1"/>
  <c r="F265" i="25" s="1"/>
  <c r="G265" i="25" s="1"/>
  <c r="H265" i="25" s="1"/>
  <c r="I265" i="25" s="1"/>
  <c r="J265" i="25" s="1"/>
  <c r="K265" i="25" s="1"/>
  <c r="L265" i="25" s="1"/>
  <c r="M265" i="25" s="1"/>
  <c r="N265" i="25" s="1"/>
  <c r="O265" i="25" s="1"/>
  <c r="P265" i="25" s="1"/>
  <c r="Q265" i="25" s="1"/>
  <c r="R265" i="25" s="1"/>
  <c r="S265" i="25" s="1"/>
  <c r="T265" i="25" s="1"/>
  <c r="U265" i="25" s="1"/>
  <c r="V265" i="25" s="1"/>
  <c r="W265" i="25" s="1"/>
  <c r="X265" i="25" s="1"/>
  <c r="Y265" i="25" s="1"/>
  <c r="Z265" i="25" s="1"/>
  <c r="AA265" i="25" s="1"/>
  <c r="AB265" i="25" s="1"/>
  <c r="AC265" i="25" s="1"/>
  <c r="AD265" i="25" s="1"/>
  <c r="AE265" i="25" s="1"/>
  <c r="B266" i="25" s="1"/>
  <c r="C266" i="25" s="1"/>
  <c r="D266" i="25" s="1"/>
  <c r="E266" i="25" s="1"/>
  <c r="F266" i="25" s="1"/>
  <c r="G266" i="25" s="1"/>
  <c r="H266" i="25" s="1"/>
  <c r="I266" i="25" s="1"/>
  <c r="J266" i="25" s="1"/>
  <c r="K266" i="25" s="1"/>
  <c r="L266" i="25" s="1"/>
  <c r="M266" i="25" s="1"/>
  <c r="N266" i="25" s="1"/>
  <c r="O266" i="25" s="1"/>
  <c r="P266" i="25" s="1"/>
  <c r="Q266" i="25" s="1"/>
  <c r="R266" i="25" s="1"/>
  <c r="S266" i="25" s="1"/>
  <c r="T266" i="25" s="1"/>
  <c r="U266" i="25" s="1"/>
  <c r="V266" i="25" s="1"/>
  <c r="W266" i="25" s="1"/>
  <c r="X266" i="25" s="1"/>
  <c r="Y266" i="25" s="1"/>
  <c r="Z266" i="25" s="1"/>
  <c r="AA266" i="25" s="1"/>
  <c r="AB266" i="25" s="1"/>
  <c r="AC266" i="25" s="1"/>
  <c r="AD266" i="25" s="1"/>
  <c r="AE266" i="25" s="1"/>
  <c r="AF266" i="25" s="1"/>
  <c r="C243" i="25"/>
  <c r="D243" i="25" s="1"/>
  <c r="E243" i="25" s="1"/>
  <c r="F243" i="25" s="1"/>
  <c r="G243" i="25" s="1"/>
  <c r="H243" i="25" s="1"/>
  <c r="I243" i="25" s="1"/>
  <c r="J243" i="25" s="1"/>
  <c r="K243" i="25" s="1"/>
  <c r="L243" i="25" s="1"/>
  <c r="M243" i="25" s="1"/>
  <c r="N243" i="25" s="1"/>
  <c r="O243" i="25" s="1"/>
  <c r="P243" i="25" s="1"/>
  <c r="Q243" i="25" s="1"/>
  <c r="R243" i="25" s="1"/>
  <c r="S243" i="25" s="1"/>
  <c r="T243" i="25" s="1"/>
  <c r="U243" i="25" s="1"/>
  <c r="V243" i="25" s="1"/>
  <c r="W243" i="25" s="1"/>
  <c r="X243" i="25" s="1"/>
  <c r="Y243" i="25" s="1"/>
  <c r="Z243" i="25" s="1"/>
  <c r="AA243" i="25" s="1"/>
  <c r="AB243" i="25" s="1"/>
  <c r="AC243" i="25" s="1"/>
  <c r="AD243" i="25" s="1"/>
  <c r="AE243" i="25" s="1"/>
  <c r="AF243" i="25" s="1"/>
  <c r="B244" i="25" s="1"/>
  <c r="C244" i="25" s="1"/>
  <c r="D244" i="25" s="1"/>
  <c r="E244" i="25" s="1"/>
  <c r="F244" i="25" s="1"/>
  <c r="G244" i="25" s="1"/>
  <c r="H244" i="25" s="1"/>
  <c r="I244" i="25" s="1"/>
  <c r="J244" i="25" s="1"/>
  <c r="K244" i="25" s="1"/>
  <c r="L244" i="25" s="1"/>
  <c r="M244" i="25" s="1"/>
  <c r="N244" i="25" s="1"/>
  <c r="O244" i="25" s="1"/>
  <c r="P244" i="25" s="1"/>
  <c r="Q244" i="25" s="1"/>
  <c r="R244" i="25" s="1"/>
  <c r="S244" i="25" s="1"/>
  <c r="T244" i="25" s="1"/>
  <c r="U244" i="25" s="1"/>
  <c r="V244" i="25" s="1"/>
  <c r="W244" i="25" s="1"/>
  <c r="X244" i="25" s="1"/>
  <c r="Y244" i="25" s="1"/>
  <c r="Z244" i="25" s="1"/>
  <c r="AA244" i="25" s="1"/>
  <c r="AB244" i="25" s="1"/>
  <c r="AC244" i="25" s="1"/>
  <c r="B245" i="25" s="1"/>
  <c r="C245" i="25" s="1"/>
  <c r="D245" i="25" s="1"/>
  <c r="E245" i="25" s="1"/>
  <c r="F245" i="25" s="1"/>
  <c r="G245" i="25" s="1"/>
  <c r="H245" i="25" s="1"/>
  <c r="I245" i="25" s="1"/>
  <c r="J245" i="25" s="1"/>
  <c r="K245" i="25" s="1"/>
  <c r="L245" i="25" s="1"/>
  <c r="M245" i="25" s="1"/>
  <c r="N245" i="25" s="1"/>
  <c r="O245" i="25" s="1"/>
  <c r="P245" i="25" s="1"/>
  <c r="Q245" i="25" s="1"/>
  <c r="R245" i="25" s="1"/>
  <c r="S245" i="25" s="1"/>
  <c r="T245" i="25" s="1"/>
  <c r="U245" i="25" s="1"/>
  <c r="V245" i="25" s="1"/>
  <c r="W245" i="25" s="1"/>
  <c r="X245" i="25" s="1"/>
  <c r="Y245" i="25" s="1"/>
  <c r="Z245" i="25" s="1"/>
  <c r="AA245" i="25" s="1"/>
  <c r="AB245" i="25" s="1"/>
  <c r="AC245" i="25" s="1"/>
  <c r="AD245" i="25" s="1"/>
  <c r="AE245" i="25" s="1"/>
  <c r="AF245" i="25" s="1"/>
  <c r="B246" i="25" s="1"/>
  <c r="C246" i="25" s="1"/>
  <c r="D246" i="25" s="1"/>
  <c r="E246" i="25" s="1"/>
  <c r="F246" i="25" s="1"/>
  <c r="G246" i="25" s="1"/>
  <c r="H246" i="25" s="1"/>
  <c r="I246" i="25" s="1"/>
  <c r="J246" i="25" s="1"/>
  <c r="K246" i="25" s="1"/>
  <c r="L246" i="25" s="1"/>
  <c r="M246" i="25" s="1"/>
  <c r="N246" i="25" s="1"/>
  <c r="O246" i="25" s="1"/>
  <c r="P246" i="25" s="1"/>
  <c r="Q246" i="25" s="1"/>
  <c r="R246" i="25" s="1"/>
  <c r="S246" i="25" s="1"/>
  <c r="T246" i="25" s="1"/>
  <c r="U246" i="25" s="1"/>
  <c r="V246" i="25" s="1"/>
  <c r="W246" i="25" s="1"/>
  <c r="X246" i="25" s="1"/>
  <c r="Y246" i="25" s="1"/>
  <c r="Z246" i="25" s="1"/>
  <c r="AA246" i="25" s="1"/>
  <c r="AB246" i="25" s="1"/>
  <c r="AC246" i="25" s="1"/>
  <c r="AD246" i="25" s="1"/>
  <c r="AE246" i="25" s="1"/>
  <c r="B247" i="25" s="1"/>
  <c r="C247" i="25" s="1"/>
  <c r="D247" i="25" s="1"/>
  <c r="E247" i="25" s="1"/>
  <c r="F247" i="25" s="1"/>
  <c r="G247" i="25" s="1"/>
  <c r="H247" i="25" s="1"/>
  <c r="I247" i="25" s="1"/>
  <c r="J247" i="25" s="1"/>
  <c r="K247" i="25" s="1"/>
  <c r="L247" i="25" s="1"/>
  <c r="M247" i="25" s="1"/>
  <c r="N247" i="25" s="1"/>
  <c r="O247" i="25" s="1"/>
  <c r="P247" i="25" s="1"/>
  <c r="Q247" i="25" s="1"/>
  <c r="R247" i="25" s="1"/>
  <c r="S247" i="25" s="1"/>
  <c r="T247" i="25" s="1"/>
  <c r="U247" i="25" s="1"/>
  <c r="V247" i="25" s="1"/>
  <c r="W247" i="25" s="1"/>
  <c r="X247" i="25" s="1"/>
  <c r="Y247" i="25" s="1"/>
  <c r="Z247" i="25" s="1"/>
  <c r="AA247" i="25" s="1"/>
  <c r="AB247" i="25" s="1"/>
  <c r="AC247" i="25" s="1"/>
  <c r="AD247" i="25" s="1"/>
  <c r="AE247" i="25" s="1"/>
  <c r="AF247" i="25" s="1"/>
  <c r="B248" i="25" s="1"/>
  <c r="C248" i="25" s="1"/>
  <c r="D248" i="25" s="1"/>
  <c r="E248" i="25" s="1"/>
  <c r="F248" i="25" s="1"/>
  <c r="G248" i="25" s="1"/>
  <c r="H248" i="25" s="1"/>
  <c r="I248" i="25" s="1"/>
  <c r="J248" i="25" s="1"/>
  <c r="K248" i="25" s="1"/>
  <c r="L248" i="25" s="1"/>
  <c r="M248" i="25" s="1"/>
  <c r="N248" i="25" s="1"/>
  <c r="O248" i="25" s="1"/>
  <c r="P248" i="25" s="1"/>
  <c r="Q248" i="25" s="1"/>
  <c r="R248" i="25" s="1"/>
  <c r="S248" i="25" s="1"/>
  <c r="T248" i="25" s="1"/>
  <c r="U248" i="25" s="1"/>
  <c r="V248" i="25" s="1"/>
  <c r="W248" i="25" s="1"/>
  <c r="X248" i="25" s="1"/>
  <c r="Y248" i="25" s="1"/>
  <c r="Z248" i="25" s="1"/>
  <c r="AA248" i="25" s="1"/>
  <c r="AB248" i="25" s="1"/>
  <c r="AC248" i="25" s="1"/>
  <c r="AD248" i="25" s="1"/>
  <c r="AE248" i="25" s="1"/>
  <c r="B249" i="25" s="1"/>
  <c r="C249" i="25" s="1"/>
  <c r="D249" i="25" s="1"/>
  <c r="E249" i="25" s="1"/>
  <c r="F249" i="25" s="1"/>
  <c r="G249" i="25" s="1"/>
  <c r="H249" i="25" s="1"/>
  <c r="I249" i="25" s="1"/>
  <c r="J249" i="25" s="1"/>
  <c r="K249" i="25" s="1"/>
  <c r="L249" i="25" s="1"/>
  <c r="M249" i="25" s="1"/>
  <c r="N249" i="25" s="1"/>
  <c r="O249" i="25" s="1"/>
  <c r="P249" i="25" s="1"/>
  <c r="Q249" i="25" s="1"/>
  <c r="R249" i="25" s="1"/>
  <c r="S249" i="25" s="1"/>
  <c r="T249" i="25" s="1"/>
  <c r="U249" i="25" s="1"/>
  <c r="V249" i="25" s="1"/>
  <c r="W249" i="25" s="1"/>
  <c r="X249" i="25" s="1"/>
  <c r="Y249" i="25" s="1"/>
  <c r="Z249" i="25" s="1"/>
  <c r="AA249" i="25" s="1"/>
  <c r="AB249" i="25" s="1"/>
  <c r="AC249" i="25" s="1"/>
  <c r="AD249" i="25" s="1"/>
  <c r="AE249" i="25" s="1"/>
  <c r="AF249" i="25" s="1"/>
  <c r="B250" i="25" s="1"/>
  <c r="C250" i="25" s="1"/>
  <c r="D250" i="25" s="1"/>
  <c r="E250" i="25" s="1"/>
  <c r="F250" i="25" s="1"/>
  <c r="G250" i="25" s="1"/>
  <c r="H250" i="25" s="1"/>
  <c r="I250" i="25" s="1"/>
  <c r="J250" i="25" s="1"/>
  <c r="K250" i="25" s="1"/>
  <c r="L250" i="25" s="1"/>
  <c r="M250" i="25" s="1"/>
  <c r="N250" i="25" s="1"/>
  <c r="O250" i="25" s="1"/>
  <c r="P250" i="25" s="1"/>
  <c r="Q250" i="25" s="1"/>
  <c r="R250" i="25" s="1"/>
  <c r="S250" i="25" s="1"/>
  <c r="T250" i="25" s="1"/>
  <c r="U250" i="25" s="1"/>
  <c r="V250" i="25" s="1"/>
  <c r="W250" i="25" s="1"/>
  <c r="X250" i="25" s="1"/>
  <c r="Y250" i="25" s="1"/>
  <c r="Z250" i="25" s="1"/>
  <c r="AA250" i="25" s="1"/>
  <c r="AB250" i="25" s="1"/>
  <c r="AC250" i="25" s="1"/>
  <c r="AD250" i="25" s="1"/>
  <c r="AE250" i="25" s="1"/>
  <c r="AF250" i="25" s="1"/>
  <c r="B251" i="25" s="1"/>
  <c r="C251" i="25" s="1"/>
  <c r="D251" i="25" s="1"/>
  <c r="E251" i="25" s="1"/>
  <c r="F251" i="25" s="1"/>
  <c r="G251" i="25" s="1"/>
  <c r="H251" i="25" s="1"/>
  <c r="I251" i="25" s="1"/>
  <c r="J251" i="25" s="1"/>
  <c r="K251" i="25" s="1"/>
  <c r="L251" i="25" s="1"/>
  <c r="M251" i="25" s="1"/>
  <c r="N251" i="25" s="1"/>
  <c r="O251" i="25" s="1"/>
  <c r="P251" i="25" s="1"/>
  <c r="Q251" i="25" s="1"/>
  <c r="R251" i="25" s="1"/>
  <c r="S251" i="25" s="1"/>
  <c r="T251" i="25" s="1"/>
  <c r="U251" i="25" s="1"/>
  <c r="V251" i="25" s="1"/>
  <c r="W251" i="25" s="1"/>
  <c r="X251" i="25" s="1"/>
  <c r="Y251" i="25" s="1"/>
  <c r="Z251" i="25" s="1"/>
  <c r="AA251" i="25" s="1"/>
  <c r="AB251" i="25" s="1"/>
  <c r="AC251" i="25" s="1"/>
  <c r="AD251" i="25" s="1"/>
  <c r="AE251" i="25" s="1"/>
  <c r="B252" i="25" s="1"/>
  <c r="C252" i="25" s="1"/>
  <c r="D252" i="25" s="1"/>
  <c r="E252" i="25" s="1"/>
  <c r="F252" i="25" s="1"/>
  <c r="G252" i="25" s="1"/>
  <c r="H252" i="25" s="1"/>
  <c r="I252" i="25" s="1"/>
  <c r="J252" i="25" s="1"/>
  <c r="K252" i="25" s="1"/>
  <c r="L252" i="25" s="1"/>
  <c r="M252" i="25" s="1"/>
  <c r="N252" i="25" s="1"/>
  <c r="O252" i="25" s="1"/>
  <c r="P252" i="25" s="1"/>
  <c r="Q252" i="25" s="1"/>
  <c r="R252" i="25" s="1"/>
  <c r="S252" i="25" s="1"/>
  <c r="T252" i="25" s="1"/>
  <c r="U252" i="25" s="1"/>
  <c r="V252" i="25" s="1"/>
  <c r="W252" i="25" s="1"/>
  <c r="X252" i="25" s="1"/>
  <c r="Y252" i="25" s="1"/>
  <c r="Z252" i="25" s="1"/>
  <c r="AA252" i="25" s="1"/>
  <c r="AB252" i="25" s="1"/>
  <c r="AC252" i="25" s="1"/>
  <c r="AD252" i="25" s="1"/>
  <c r="AE252" i="25" s="1"/>
  <c r="AF252" i="25" s="1"/>
  <c r="B253" i="25" s="1"/>
  <c r="C253" i="25" s="1"/>
  <c r="D253" i="25" s="1"/>
  <c r="E253" i="25" s="1"/>
  <c r="F253" i="25" s="1"/>
  <c r="G253" i="25" s="1"/>
  <c r="H253" i="25" s="1"/>
  <c r="I253" i="25" s="1"/>
  <c r="J253" i="25" s="1"/>
  <c r="K253" i="25" s="1"/>
  <c r="L253" i="25" s="1"/>
  <c r="M253" i="25" s="1"/>
  <c r="N253" i="25" s="1"/>
  <c r="O253" i="25" s="1"/>
  <c r="P253" i="25" s="1"/>
  <c r="Q253" i="25" s="1"/>
  <c r="R253" i="25" s="1"/>
  <c r="S253" i="25" s="1"/>
  <c r="T253" i="25" s="1"/>
  <c r="U253" i="25" s="1"/>
  <c r="V253" i="25" s="1"/>
  <c r="W253" i="25" s="1"/>
  <c r="X253" i="25" s="1"/>
  <c r="Y253" i="25" s="1"/>
  <c r="Z253" i="25" s="1"/>
  <c r="AA253" i="25" s="1"/>
  <c r="AB253" i="25" s="1"/>
  <c r="AC253" i="25" s="1"/>
  <c r="AD253" i="25" s="1"/>
  <c r="AE253" i="25" s="1"/>
  <c r="B254" i="25" s="1"/>
  <c r="C254" i="25" s="1"/>
  <c r="D254" i="25" s="1"/>
  <c r="E254" i="25" s="1"/>
  <c r="F254" i="25" s="1"/>
  <c r="G254" i="25" s="1"/>
  <c r="H254" i="25" s="1"/>
  <c r="I254" i="25" s="1"/>
  <c r="J254" i="25" s="1"/>
  <c r="K254" i="25" s="1"/>
  <c r="L254" i="25" s="1"/>
  <c r="M254" i="25" s="1"/>
  <c r="N254" i="25" s="1"/>
  <c r="O254" i="25" s="1"/>
  <c r="P254" i="25" s="1"/>
  <c r="Q254" i="25" s="1"/>
  <c r="R254" i="25" s="1"/>
  <c r="S254" i="25" s="1"/>
  <c r="T254" i="25" s="1"/>
  <c r="U254" i="25" s="1"/>
  <c r="V254" i="25" s="1"/>
  <c r="W254" i="25" s="1"/>
  <c r="X254" i="25" s="1"/>
  <c r="Y254" i="25" s="1"/>
  <c r="Z254" i="25" s="1"/>
  <c r="AA254" i="25" s="1"/>
  <c r="AB254" i="25" s="1"/>
  <c r="AC254" i="25" s="1"/>
  <c r="AD254" i="25" s="1"/>
  <c r="AE254" i="25" s="1"/>
  <c r="AF254" i="25" s="1"/>
  <c r="C231" i="25"/>
  <c r="D231" i="25" s="1"/>
  <c r="E231" i="25" s="1"/>
  <c r="F231" i="25" s="1"/>
  <c r="G231" i="25" s="1"/>
  <c r="H231" i="25" s="1"/>
  <c r="I231" i="25" s="1"/>
  <c r="J231" i="25" s="1"/>
  <c r="K231" i="25" s="1"/>
  <c r="L231" i="25" s="1"/>
  <c r="M231" i="25" s="1"/>
  <c r="N231" i="25" s="1"/>
  <c r="O231" i="25" s="1"/>
  <c r="P231" i="25" s="1"/>
  <c r="Q231" i="25" s="1"/>
  <c r="R231" i="25" s="1"/>
  <c r="S231" i="25" s="1"/>
  <c r="T231" i="25" s="1"/>
  <c r="U231" i="25" s="1"/>
  <c r="V231" i="25" s="1"/>
  <c r="W231" i="25" s="1"/>
  <c r="X231" i="25" s="1"/>
  <c r="Y231" i="25" s="1"/>
  <c r="Z231" i="25" s="1"/>
  <c r="AA231" i="25" s="1"/>
  <c r="AB231" i="25" s="1"/>
  <c r="AC231" i="25" s="1"/>
  <c r="AD231" i="25" s="1"/>
  <c r="AE231" i="25" s="1"/>
  <c r="AF231" i="25" s="1"/>
  <c r="B232" i="25" s="1"/>
  <c r="C232" i="25" s="1"/>
  <c r="D232" i="25" s="1"/>
  <c r="E232" i="25" s="1"/>
  <c r="F232" i="25" s="1"/>
  <c r="G232" i="25" s="1"/>
  <c r="H232" i="25" s="1"/>
  <c r="I232" i="25" s="1"/>
  <c r="J232" i="25" s="1"/>
  <c r="K232" i="25" s="1"/>
  <c r="L232" i="25" s="1"/>
  <c r="M232" i="25" s="1"/>
  <c r="N232" i="25" s="1"/>
  <c r="O232" i="25" s="1"/>
  <c r="P232" i="25" s="1"/>
  <c r="Q232" i="25" s="1"/>
  <c r="R232" i="25" s="1"/>
  <c r="S232" i="25" s="1"/>
  <c r="T232" i="25" s="1"/>
  <c r="U232" i="25" s="1"/>
  <c r="V232" i="25" s="1"/>
  <c r="W232" i="25" s="1"/>
  <c r="X232" i="25" s="1"/>
  <c r="Y232" i="25" s="1"/>
  <c r="Z232" i="25" s="1"/>
  <c r="AA232" i="25" s="1"/>
  <c r="AB232" i="25" s="1"/>
  <c r="AC232" i="25" s="1"/>
  <c r="B233" i="25" s="1"/>
  <c r="C233" i="25" s="1"/>
  <c r="D233" i="25" s="1"/>
  <c r="E233" i="25" s="1"/>
  <c r="F233" i="25" s="1"/>
  <c r="G233" i="25" s="1"/>
  <c r="H233" i="25" s="1"/>
  <c r="I233" i="25" s="1"/>
  <c r="J233" i="25" s="1"/>
  <c r="K233" i="25" s="1"/>
  <c r="L233" i="25" s="1"/>
  <c r="M233" i="25" s="1"/>
  <c r="N233" i="25" s="1"/>
  <c r="O233" i="25" s="1"/>
  <c r="P233" i="25" s="1"/>
  <c r="Q233" i="25" s="1"/>
  <c r="R233" i="25" s="1"/>
  <c r="S233" i="25" s="1"/>
  <c r="T233" i="25" s="1"/>
  <c r="U233" i="25" s="1"/>
  <c r="V233" i="25" s="1"/>
  <c r="W233" i="25" s="1"/>
  <c r="X233" i="25" s="1"/>
  <c r="Y233" i="25" s="1"/>
  <c r="Z233" i="25" s="1"/>
  <c r="AA233" i="25" s="1"/>
  <c r="AB233" i="25" s="1"/>
  <c r="AC233" i="25" s="1"/>
  <c r="AD233" i="25" s="1"/>
  <c r="AE233" i="25" s="1"/>
  <c r="AF233" i="25" s="1"/>
  <c r="B234" i="25" s="1"/>
  <c r="C234" i="25" s="1"/>
  <c r="D234" i="25" s="1"/>
  <c r="E234" i="25" s="1"/>
  <c r="F234" i="25" s="1"/>
  <c r="G234" i="25" s="1"/>
  <c r="H234" i="25" s="1"/>
  <c r="I234" i="25" s="1"/>
  <c r="J234" i="25" s="1"/>
  <c r="K234" i="25" s="1"/>
  <c r="L234" i="25" s="1"/>
  <c r="M234" i="25" s="1"/>
  <c r="N234" i="25" s="1"/>
  <c r="O234" i="25" s="1"/>
  <c r="P234" i="25" s="1"/>
  <c r="Q234" i="25" s="1"/>
  <c r="R234" i="25" s="1"/>
  <c r="S234" i="25" s="1"/>
  <c r="T234" i="25" s="1"/>
  <c r="U234" i="25" s="1"/>
  <c r="V234" i="25" s="1"/>
  <c r="W234" i="25" s="1"/>
  <c r="X234" i="25" s="1"/>
  <c r="Y234" i="25" s="1"/>
  <c r="Z234" i="25" s="1"/>
  <c r="AA234" i="25" s="1"/>
  <c r="AB234" i="25" s="1"/>
  <c r="AC234" i="25" s="1"/>
  <c r="AD234" i="25" s="1"/>
  <c r="AE234" i="25" s="1"/>
  <c r="B235" i="25" s="1"/>
  <c r="C235" i="25" s="1"/>
  <c r="D235" i="25" s="1"/>
  <c r="E235" i="25" s="1"/>
  <c r="F235" i="25" s="1"/>
  <c r="G235" i="25" s="1"/>
  <c r="H235" i="25" s="1"/>
  <c r="I235" i="25" s="1"/>
  <c r="J235" i="25" s="1"/>
  <c r="K235" i="25" s="1"/>
  <c r="L235" i="25" s="1"/>
  <c r="M235" i="25" s="1"/>
  <c r="N235" i="25" s="1"/>
  <c r="O235" i="25" s="1"/>
  <c r="P235" i="25" s="1"/>
  <c r="Q235" i="25" s="1"/>
  <c r="R235" i="25" s="1"/>
  <c r="S235" i="25" s="1"/>
  <c r="T235" i="25" s="1"/>
  <c r="U235" i="25" s="1"/>
  <c r="V235" i="25" s="1"/>
  <c r="W235" i="25" s="1"/>
  <c r="X235" i="25" s="1"/>
  <c r="Y235" i="25" s="1"/>
  <c r="Z235" i="25" s="1"/>
  <c r="AA235" i="25" s="1"/>
  <c r="AB235" i="25" s="1"/>
  <c r="AC235" i="25" s="1"/>
  <c r="AD235" i="25" s="1"/>
  <c r="AE235" i="25" s="1"/>
  <c r="AF235" i="25" s="1"/>
  <c r="B236" i="25" s="1"/>
  <c r="C236" i="25" s="1"/>
  <c r="D236" i="25" s="1"/>
  <c r="E236" i="25" s="1"/>
  <c r="F236" i="25" s="1"/>
  <c r="G236" i="25" s="1"/>
  <c r="H236" i="25" s="1"/>
  <c r="I236" i="25" s="1"/>
  <c r="J236" i="25" s="1"/>
  <c r="K236" i="25" s="1"/>
  <c r="L236" i="25" s="1"/>
  <c r="M236" i="25" s="1"/>
  <c r="N236" i="25" s="1"/>
  <c r="O236" i="25" s="1"/>
  <c r="P236" i="25" s="1"/>
  <c r="Q236" i="25" s="1"/>
  <c r="R236" i="25" s="1"/>
  <c r="S236" i="25" s="1"/>
  <c r="T236" i="25" s="1"/>
  <c r="U236" i="25" s="1"/>
  <c r="V236" i="25" s="1"/>
  <c r="W236" i="25" s="1"/>
  <c r="X236" i="25" s="1"/>
  <c r="Y236" i="25" s="1"/>
  <c r="Z236" i="25" s="1"/>
  <c r="AA236" i="25" s="1"/>
  <c r="AB236" i="25" s="1"/>
  <c r="AC236" i="25" s="1"/>
  <c r="AD236" i="25" s="1"/>
  <c r="AE236" i="25" s="1"/>
  <c r="B237" i="25" s="1"/>
  <c r="C237" i="25" s="1"/>
  <c r="D237" i="25" s="1"/>
  <c r="E237" i="25" s="1"/>
  <c r="F237" i="25" s="1"/>
  <c r="G237" i="25" s="1"/>
  <c r="H237" i="25" s="1"/>
  <c r="I237" i="25" s="1"/>
  <c r="J237" i="25" s="1"/>
  <c r="K237" i="25" s="1"/>
  <c r="L237" i="25" s="1"/>
  <c r="M237" i="25" s="1"/>
  <c r="N237" i="25" s="1"/>
  <c r="O237" i="25" s="1"/>
  <c r="P237" i="25" s="1"/>
  <c r="Q237" i="25" s="1"/>
  <c r="R237" i="25" s="1"/>
  <c r="S237" i="25" s="1"/>
  <c r="T237" i="25" s="1"/>
  <c r="U237" i="25" s="1"/>
  <c r="V237" i="25" s="1"/>
  <c r="W237" i="25" s="1"/>
  <c r="X237" i="25" s="1"/>
  <c r="Y237" i="25" s="1"/>
  <c r="Z237" i="25" s="1"/>
  <c r="AA237" i="25" s="1"/>
  <c r="AB237" i="25" s="1"/>
  <c r="AC237" i="25" s="1"/>
  <c r="AD237" i="25" s="1"/>
  <c r="AE237" i="25" s="1"/>
  <c r="AF237" i="25" s="1"/>
  <c r="B238" i="25" s="1"/>
  <c r="C238" i="25" s="1"/>
  <c r="D238" i="25" s="1"/>
  <c r="E238" i="25" s="1"/>
  <c r="F238" i="25" s="1"/>
  <c r="G238" i="25" s="1"/>
  <c r="H238" i="25" s="1"/>
  <c r="I238" i="25" s="1"/>
  <c r="J238" i="25" s="1"/>
  <c r="K238" i="25" s="1"/>
  <c r="L238" i="25" s="1"/>
  <c r="M238" i="25" s="1"/>
  <c r="N238" i="25" s="1"/>
  <c r="O238" i="25" s="1"/>
  <c r="P238" i="25" s="1"/>
  <c r="Q238" i="25" s="1"/>
  <c r="R238" i="25" s="1"/>
  <c r="S238" i="25" s="1"/>
  <c r="T238" i="25" s="1"/>
  <c r="U238" i="25" s="1"/>
  <c r="V238" i="25" s="1"/>
  <c r="W238" i="25" s="1"/>
  <c r="X238" i="25" s="1"/>
  <c r="Y238" i="25" s="1"/>
  <c r="Z238" i="25" s="1"/>
  <c r="AA238" i="25" s="1"/>
  <c r="AB238" i="25" s="1"/>
  <c r="AC238" i="25" s="1"/>
  <c r="AD238" i="25" s="1"/>
  <c r="AE238" i="25" s="1"/>
  <c r="AF238" i="25" s="1"/>
  <c r="B239" i="25" s="1"/>
  <c r="C239" i="25" s="1"/>
  <c r="D239" i="25" s="1"/>
  <c r="E239" i="25" s="1"/>
  <c r="F239" i="25" s="1"/>
  <c r="G239" i="25" s="1"/>
  <c r="H239" i="25" s="1"/>
  <c r="I239" i="25" s="1"/>
  <c r="J239" i="25" s="1"/>
  <c r="K239" i="25" s="1"/>
  <c r="L239" i="25" s="1"/>
  <c r="M239" i="25" s="1"/>
  <c r="N239" i="25" s="1"/>
  <c r="O239" i="25" s="1"/>
  <c r="P239" i="25" s="1"/>
  <c r="Q239" i="25" s="1"/>
  <c r="R239" i="25" s="1"/>
  <c r="S239" i="25" s="1"/>
  <c r="T239" i="25" s="1"/>
  <c r="U239" i="25" s="1"/>
  <c r="V239" i="25" s="1"/>
  <c r="W239" i="25" s="1"/>
  <c r="X239" i="25" s="1"/>
  <c r="Y239" i="25" s="1"/>
  <c r="Z239" i="25" s="1"/>
  <c r="AA239" i="25" s="1"/>
  <c r="AB239" i="25" s="1"/>
  <c r="AC239" i="25" s="1"/>
  <c r="AD239" i="25" s="1"/>
  <c r="AE239" i="25" s="1"/>
  <c r="B240" i="25" s="1"/>
  <c r="C240" i="25" s="1"/>
  <c r="D240" i="25" s="1"/>
  <c r="E240" i="25" s="1"/>
  <c r="F240" i="25" s="1"/>
  <c r="G240" i="25" s="1"/>
  <c r="H240" i="25" s="1"/>
  <c r="I240" i="25" s="1"/>
  <c r="J240" i="25" s="1"/>
  <c r="K240" i="25" s="1"/>
  <c r="L240" i="25" s="1"/>
  <c r="M240" i="25" s="1"/>
  <c r="N240" i="25" s="1"/>
  <c r="O240" i="25" s="1"/>
  <c r="P240" i="25" s="1"/>
  <c r="Q240" i="25" s="1"/>
  <c r="R240" i="25" s="1"/>
  <c r="S240" i="25" s="1"/>
  <c r="T240" i="25" s="1"/>
  <c r="U240" i="25" s="1"/>
  <c r="V240" i="25" s="1"/>
  <c r="W240" i="25" s="1"/>
  <c r="X240" i="25" s="1"/>
  <c r="Y240" i="25" s="1"/>
  <c r="Z240" i="25" s="1"/>
  <c r="AA240" i="25" s="1"/>
  <c r="AB240" i="25" s="1"/>
  <c r="AC240" i="25" s="1"/>
  <c r="AD240" i="25" s="1"/>
  <c r="AE240" i="25" s="1"/>
  <c r="AF240" i="25" s="1"/>
  <c r="B241" i="25" s="1"/>
  <c r="C241" i="25" s="1"/>
  <c r="D241" i="25" s="1"/>
  <c r="E241" i="25" s="1"/>
  <c r="F241" i="25" s="1"/>
  <c r="G241" i="25" s="1"/>
  <c r="H241" i="25" s="1"/>
  <c r="I241" i="25" s="1"/>
  <c r="J241" i="25" s="1"/>
  <c r="K241" i="25" s="1"/>
  <c r="L241" i="25" s="1"/>
  <c r="M241" i="25" s="1"/>
  <c r="N241" i="25" s="1"/>
  <c r="O241" i="25" s="1"/>
  <c r="P241" i="25" s="1"/>
  <c r="Q241" i="25" s="1"/>
  <c r="R241" i="25" s="1"/>
  <c r="S241" i="25" s="1"/>
  <c r="T241" i="25" s="1"/>
  <c r="U241" i="25" s="1"/>
  <c r="V241" i="25" s="1"/>
  <c r="W241" i="25" s="1"/>
  <c r="X241" i="25" s="1"/>
  <c r="Y241" i="25" s="1"/>
  <c r="Z241" i="25" s="1"/>
  <c r="AA241" i="25" s="1"/>
  <c r="AB241" i="25" s="1"/>
  <c r="AC241" i="25" s="1"/>
  <c r="AD241" i="25" s="1"/>
  <c r="AE241" i="25" s="1"/>
  <c r="B242" i="25" s="1"/>
  <c r="C242" i="25" s="1"/>
  <c r="D242" i="25" s="1"/>
  <c r="E242" i="25" s="1"/>
  <c r="F242" i="25" s="1"/>
  <c r="G242" i="25" s="1"/>
  <c r="H242" i="25" s="1"/>
  <c r="I242" i="25" s="1"/>
  <c r="J242" i="25" s="1"/>
  <c r="K242" i="25" s="1"/>
  <c r="L242" i="25" s="1"/>
  <c r="M242" i="25" s="1"/>
  <c r="N242" i="25" s="1"/>
  <c r="O242" i="25" s="1"/>
  <c r="P242" i="25" s="1"/>
  <c r="Q242" i="25" s="1"/>
  <c r="R242" i="25" s="1"/>
  <c r="S242" i="25" s="1"/>
  <c r="T242" i="25" s="1"/>
  <c r="U242" i="25" s="1"/>
  <c r="V242" i="25" s="1"/>
  <c r="W242" i="25" s="1"/>
  <c r="X242" i="25" s="1"/>
  <c r="Y242" i="25" s="1"/>
  <c r="Z242" i="25" s="1"/>
  <c r="AA242" i="25" s="1"/>
  <c r="AB242" i="25" s="1"/>
  <c r="AC242" i="25" s="1"/>
  <c r="AD242" i="25" s="1"/>
  <c r="AE242" i="25" s="1"/>
  <c r="AF242" i="25" s="1"/>
  <c r="C219" i="25"/>
  <c r="D219" i="25" s="1"/>
  <c r="E219" i="25" s="1"/>
  <c r="F219" i="25" s="1"/>
  <c r="G219" i="25" s="1"/>
  <c r="H219" i="25" s="1"/>
  <c r="I219" i="25" s="1"/>
  <c r="J219" i="25" s="1"/>
  <c r="K219" i="25" s="1"/>
  <c r="L219" i="25" s="1"/>
  <c r="M219" i="25" s="1"/>
  <c r="N219" i="25" s="1"/>
  <c r="O219" i="25" s="1"/>
  <c r="P219" i="25" s="1"/>
  <c r="Q219" i="25" s="1"/>
  <c r="R219" i="25" s="1"/>
  <c r="S219" i="25" s="1"/>
  <c r="T219" i="25" s="1"/>
  <c r="U219" i="25" s="1"/>
  <c r="V219" i="25" s="1"/>
  <c r="W219" i="25" s="1"/>
  <c r="X219" i="25" s="1"/>
  <c r="Y219" i="25" s="1"/>
  <c r="Z219" i="25" s="1"/>
  <c r="AA219" i="25" s="1"/>
  <c r="AB219" i="25" s="1"/>
  <c r="AC219" i="25" s="1"/>
  <c r="AD219" i="25" s="1"/>
  <c r="AE219" i="25" s="1"/>
  <c r="AF219" i="25" s="1"/>
  <c r="B220" i="25" s="1"/>
  <c r="C220" i="25" s="1"/>
  <c r="D220" i="25" s="1"/>
  <c r="E220" i="25" s="1"/>
  <c r="F220" i="25" s="1"/>
  <c r="G220" i="25" s="1"/>
  <c r="H220" i="25" s="1"/>
  <c r="I220" i="25" s="1"/>
  <c r="J220" i="25" s="1"/>
  <c r="K220" i="25" s="1"/>
  <c r="L220" i="25" s="1"/>
  <c r="M220" i="25" s="1"/>
  <c r="N220" i="25" s="1"/>
  <c r="O220" i="25" s="1"/>
  <c r="P220" i="25" s="1"/>
  <c r="Q220" i="25" s="1"/>
  <c r="R220" i="25" s="1"/>
  <c r="S220" i="25" s="1"/>
  <c r="T220" i="25" s="1"/>
  <c r="U220" i="25" s="1"/>
  <c r="V220" i="25" s="1"/>
  <c r="W220" i="25" s="1"/>
  <c r="X220" i="25" s="1"/>
  <c r="Y220" i="25" s="1"/>
  <c r="Z220" i="25" s="1"/>
  <c r="AA220" i="25" s="1"/>
  <c r="AB220" i="25" s="1"/>
  <c r="AC220" i="25" s="1"/>
  <c r="AD220" i="25" s="1"/>
  <c r="B221" i="25" s="1"/>
  <c r="C221" i="25" s="1"/>
  <c r="D221" i="25" s="1"/>
  <c r="E221" i="25" s="1"/>
  <c r="F221" i="25" s="1"/>
  <c r="G221" i="25" s="1"/>
  <c r="H221" i="25" s="1"/>
  <c r="I221" i="25" s="1"/>
  <c r="J221" i="25" s="1"/>
  <c r="K221" i="25" s="1"/>
  <c r="L221" i="25" s="1"/>
  <c r="M221" i="25" s="1"/>
  <c r="N221" i="25" s="1"/>
  <c r="O221" i="25" s="1"/>
  <c r="P221" i="25" s="1"/>
  <c r="Q221" i="25" s="1"/>
  <c r="R221" i="25" s="1"/>
  <c r="S221" i="25" s="1"/>
  <c r="T221" i="25" s="1"/>
  <c r="U221" i="25" s="1"/>
  <c r="V221" i="25" s="1"/>
  <c r="W221" i="25" s="1"/>
  <c r="X221" i="25" s="1"/>
  <c r="Y221" i="25" s="1"/>
  <c r="Z221" i="25" s="1"/>
  <c r="AA221" i="25" s="1"/>
  <c r="AB221" i="25" s="1"/>
  <c r="AC221" i="25" s="1"/>
  <c r="AD221" i="25" s="1"/>
  <c r="AE221" i="25" s="1"/>
  <c r="AF221" i="25" s="1"/>
  <c r="B222" i="25" s="1"/>
  <c r="C222" i="25" s="1"/>
  <c r="D222" i="25" s="1"/>
  <c r="E222" i="25" s="1"/>
  <c r="F222" i="25" s="1"/>
  <c r="G222" i="25" s="1"/>
  <c r="H222" i="25" s="1"/>
  <c r="I222" i="25" s="1"/>
  <c r="J222" i="25" s="1"/>
  <c r="K222" i="25" s="1"/>
  <c r="L222" i="25" s="1"/>
  <c r="M222" i="25" s="1"/>
  <c r="N222" i="25" s="1"/>
  <c r="O222" i="25" s="1"/>
  <c r="P222" i="25" s="1"/>
  <c r="Q222" i="25" s="1"/>
  <c r="R222" i="25" s="1"/>
  <c r="S222" i="25" s="1"/>
  <c r="T222" i="25" s="1"/>
  <c r="U222" i="25" s="1"/>
  <c r="V222" i="25" s="1"/>
  <c r="W222" i="25" s="1"/>
  <c r="X222" i="25" s="1"/>
  <c r="Y222" i="25" s="1"/>
  <c r="Z222" i="25" s="1"/>
  <c r="AA222" i="25" s="1"/>
  <c r="AB222" i="25" s="1"/>
  <c r="AC222" i="25" s="1"/>
  <c r="AD222" i="25" s="1"/>
  <c r="AE222" i="25" s="1"/>
  <c r="B223" i="25" s="1"/>
  <c r="C223" i="25" s="1"/>
  <c r="D223" i="25" s="1"/>
  <c r="E223" i="25" s="1"/>
  <c r="F223" i="25" s="1"/>
  <c r="G223" i="25" s="1"/>
  <c r="H223" i="25" s="1"/>
  <c r="I223" i="25" s="1"/>
  <c r="J223" i="25" s="1"/>
  <c r="K223" i="25" s="1"/>
  <c r="L223" i="25" s="1"/>
  <c r="M223" i="25" s="1"/>
  <c r="N223" i="25" s="1"/>
  <c r="O223" i="25" s="1"/>
  <c r="P223" i="25" s="1"/>
  <c r="Q223" i="25" s="1"/>
  <c r="R223" i="25" s="1"/>
  <c r="S223" i="25" s="1"/>
  <c r="T223" i="25" s="1"/>
  <c r="U223" i="25" s="1"/>
  <c r="V223" i="25" s="1"/>
  <c r="W223" i="25" s="1"/>
  <c r="X223" i="25" s="1"/>
  <c r="Y223" i="25" s="1"/>
  <c r="Z223" i="25" s="1"/>
  <c r="AA223" i="25" s="1"/>
  <c r="AB223" i="25" s="1"/>
  <c r="AC223" i="25" s="1"/>
  <c r="AD223" i="25" s="1"/>
  <c r="AE223" i="25" s="1"/>
  <c r="AF223" i="25" s="1"/>
  <c r="B224" i="25" s="1"/>
  <c r="C224" i="25" s="1"/>
  <c r="D224" i="25" s="1"/>
  <c r="E224" i="25" s="1"/>
  <c r="F224" i="25" s="1"/>
  <c r="G224" i="25" s="1"/>
  <c r="H224" i="25" s="1"/>
  <c r="I224" i="25" s="1"/>
  <c r="J224" i="25" s="1"/>
  <c r="K224" i="25" s="1"/>
  <c r="L224" i="25" s="1"/>
  <c r="M224" i="25" s="1"/>
  <c r="N224" i="25" s="1"/>
  <c r="O224" i="25" s="1"/>
  <c r="P224" i="25" s="1"/>
  <c r="Q224" i="25" s="1"/>
  <c r="R224" i="25" s="1"/>
  <c r="S224" i="25" s="1"/>
  <c r="T224" i="25" s="1"/>
  <c r="U224" i="25" s="1"/>
  <c r="V224" i="25" s="1"/>
  <c r="W224" i="25" s="1"/>
  <c r="X224" i="25" s="1"/>
  <c r="Y224" i="25" s="1"/>
  <c r="Z224" i="25" s="1"/>
  <c r="AA224" i="25" s="1"/>
  <c r="AB224" i="25" s="1"/>
  <c r="AC224" i="25" s="1"/>
  <c r="AD224" i="25" s="1"/>
  <c r="AE224" i="25" s="1"/>
  <c r="B225" i="25" s="1"/>
  <c r="C225" i="25" s="1"/>
  <c r="D225" i="25" s="1"/>
  <c r="E225" i="25" s="1"/>
  <c r="F225" i="25" s="1"/>
  <c r="G225" i="25" s="1"/>
  <c r="H225" i="25" s="1"/>
  <c r="I225" i="25" s="1"/>
  <c r="J225" i="25" s="1"/>
  <c r="K225" i="25" s="1"/>
  <c r="L225" i="25" s="1"/>
  <c r="M225" i="25" s="1"/>
  <c r="N225" i="25" s="1"/>
  <c r="O225" i="25" s="1"/>
  <c r="P225" i="25" s="1"/>
  <c r="Q225" i="25" s="1"/>
  <c r="R225" i="25" s="1"/>
  <c r="S225" i="25" s="1"/>
  <c r="T225" i="25" s="1"/>
  <c r="U225" i="25" s="1"/>
  <c r="V225" i="25" s="1"/>
  <c r="W225" i="25" s="1"/>
  <c r="X225" i="25" s="1"/>
  <c r="Y225" i="25" s="1"/>
  <c r="Z225" i="25" s="1"/>
  <c r="AA225" i="25" s="1"/>
  <c r="AB225" i="25" s="1"/>
  <c r="AC225" i="25" s="1"/>
  <c r="AD225" i="25" s="1"/>
  <c r="AE225" i="25" s="1"/>
  <c r="AF225" i="25" s="1"/>
  <c r="B226" i="25" s="1"/>
  <c r="C226" i="25" s="1"/>
  <c r="D226" i="25" s="1"/>
  <c r="E226" i="25" s="1"/>
  <c r="F226" i="25" s="1"/>
  <c r="G226" i="25" s="1"/>
  <c r="H226" i="25" s="1"/>
  <c r="I226" i="25" s="1"/>
  <c r="J226" i="25" s="1"/>
  <c r="K226" i="25" s="1"/>
  <c r="L226" i="25" s="1"/>
  <c r="M226" i="25" s="1"/>
  <c r="N226" i="25" s="1"/>
  <c r="O226" i="25" s="1"/>
  <c r="P226" i="25" s="1"/>
  <c r="Q226" i="25" s="1"/>
  <c r="R226" i="25" s="1"/>
  <c r="S226" i="25" s="1"/>
  <c r="T226" i="25" s="1"/>
  <c r="U226" i="25" s="1"/>
  <c r="V226" i="25" s="1"/>
  <c r="W226" i="25" s="1"/>
  <c r="X226" i="25" s="1"/>
  <c r="Y226" i="25" s="1"/>
  <c r="Z226" i="25" s="1"/>
  <c r="AA226" i="25" s="1"/>
  <c r="AB226" i="25" s="1"/>
  <c r="AC226" i="25" s="1"/>
  <c r="AD226" i="25" s="1"/>
  <c r="AE226" i="25" s="1"/>
  <c r="AF226" i="25" s="1"/>
  <c r="B227" i="25" s="1"/>
  <c r="C227" i="25" s="1"/>
  <c r="D227" i="25" s="1"/>
  <c r="E227" i="25" s="1"/>
  <c r="F227" i="25" s="1"/>
  <c r="G227" i="25" s="1"/>
  <c r="H227" i="25" s="1"/>
  <c r="I227" i="25" s="1"/>
  <c r="J227" i="25" s="1"/>
  <c r="K227" i="25" s="1"/>
  <c r="L227" i="25" s="1"/>
  <c r="M227" i="25" s="1"/>
  <c r="N227" i="25" s="1"/>
  <c r="O227" i="25" s="1"/>
  <c r="P227" i="25" s="1"/>
  <c r="Q227" i="25" s="1"/>
  <c r="R227" i="25" s="1"/>
  <c r="S227" i="25" s="1"/>
  <c r="T227" i="25" s="1"/>
  <c r="U227" i="25" s="1"/>
  <c r="V227" i="25" s="1"/>
  <c r="W227" i="25" s="1"/>
  <c r="X227" i="25" s="1"/>
  <c r="Y227" i="25" s="1"/>
  <c r="Z227" i="25" s="1"/>
  <c r="AA227" i="25" s="1"/>
  <c r="AB227" i="25" s="1"/>
  <c r="AC227" i="25" s="1"/>
  <c r="AD227" i="25" s="1"/>
  <c r="AE227" i="25" s="1"/>
  <c r="B228" i="25" s="1"/>
  <c r="C228" i="25" s="1"/>
  <c r="D228" i="25" s="1"/>
  <c r="E228" i="25" s="1"/>
  <c r="F228" i="25" s="1"/>
  <c r="G228" i="25" s="1"/>
  <c r="H228" i="25" s="1"/>
  <c r="I228" i="25" s="1"/>
  <c r="J228" i="25" s="1"/>
  <c r="K228" i="25" s="1"/>
  <c r="L228" i="25" s="1"/>
  <c r="M228" i="25" s="1"/>
  <c r="N228" i="25" s="1"/>
  <c r="O228" i="25" s="1"/>
  <c r="P228" i="25" s="1"/>
  <c r="Q228" i="25" s="1"/>
  <c r="R228" i="25" s="1"/>
  <c r="S228" i="25" s="1"/>
  <c r="T228" i="25" s="1"/>
  <c r="U228" i="25" s="1"/>
  <c r="V228" i="25" s="1"/>
  <c r="W228" i="25" s="1"/>
  <c r="X228" i="25" s="1"/>
  <c r="Y228" i="25" s="1"/>
  <c r="Z228" i="25" s="1"/>
  <c r="AA228" i="25" s="1"/>
  <c r="AB228" i="25" s="1"/>
  <c r="AC228" i="25" s="1"/>
  <c r="AD228" i="25" s="1"/>
  <c r="AE228" i="25" s="1"/>
  <c r="AF228" i="25" s="1"/>
  <c r="B229" i="25" s="1"/>
  <c r="C229" i="25" s="1"/>
  <c r="D229" i="25" s="1"/>
  <c r="E229" i="25" s="1"/>
  <c r="F229" i="25" s="1"/>
  <c r="G229" i="25" s="1"/>
  <c r="H229" i="25" s="1"/>
  <c r="I229" i="25" s="1"/>
  <c r="J229" i="25" s="1"/>
  <c r="K229" i="25" s="1"/>
  <c r="L229" i="25" s="1"/>
  <c r="M229" i="25" s="1"/>
  <c r="N229" i="25" s="1"/>
  <c r="O229" i="25" s="1"/>
  <c r="P229" i="25" s="1"/>
  <c r="Q229" i="25" s="1"/>
  <c r="R229" i="25" s="1"/>
  <c r="S229" i="25" s="1"/>
  <c r="T229" i="25" s="1"/>
  <c r="U229" i="25" s="1"/>
  <c r="V229" i="25" s="1"/>
  <c r="W229" i="25" s="1"/>
  <c r="X229" i="25" s="1"/>
  <c r="Y229" i="25" s="1"/>
  <c r="Z229" i="25" s="1"/>
  <c r="AA229" i="25" s="1"/>
  <c r="AB229" i="25" s="1"/>
  <c r="AC229" i="25" s="1"/>
  <c r="AD229" i="25" s="1"/>
  <c r="AE229" i="25" s="1"/>
  <c r="B230" i="25" s="1"/>
  <c r="C230" i="25" s="1"/>
  <c r="D230" i="25" s="1"/>
  <c r="E230" i="25" s="1"/>
  <c r="F230" i="25" s="1"/>
  <c r="G230" i="25" s="1"/>
  <c r="H230" i="25" s="1"/>
  <c r="I230" i="25" s="1"/>
  <c r="J230" i="25" s="1"/>
  <c r="K230" i="25" s="1"/>
  <c r="L230" i="25" s="1"/>
  <c r="M230" i="25" s="1"/>
  <c r="N230" i="25" s="1"/>
  <c r="O230" i="25" s="1"/>
  <c r="P230" i="25" s="1"/>
  <c r="Q230" i="25" s="1"/>
  <c r="R230" i="25" s="1"/>
  <c r="S230" i="25" s="1"/>
  <c r="T230" i="25" s="1"/>
  <c r="U230" i="25" s="1"/>
  <c r="V230" i="25" s="1"/>
  <c r="W230" i="25" s="1"/>
  <c r="X230" i="25" s="1"/>
  <c r="Y230" i="25" s="1"/>
  <c r="Z230" i="25" s="1"/>
  <c r="AA230" i="25" s="1"/>
  <c r="AB230" i="25" s="1"/>
  <c r="AC230" i="25" s="1"/>
  <c r="AD230" i="25" s="1"/>
  <c r="AE230" i="25" s="1"/>
  <c r="AF230" i="25" s="1"/>
  <c r="C207" i="25"/>
  <c r="D207" i="25" s="1"/>
  <c r="E207" i="25" s="1"/>
  <c r="F207" i="25" s="1"/>
  <c r="G207" i="25" s="1"/>
  <c r="H207" i="25" s="1"/>
  <c r="I207" i="25" s="1"/>
  <c r="J207" i="25" s="1"/>
  <c r="K207" i="25" s="1"/>
  <c r="L207" i="25" s="1"/>
  <c r="M207" i="25" s="1"/>
  <c r="N207" i="25" s="1"/>
  <c r="O207" i="25" s="1"/>
  <c r="P207" i="25" s="1"/>
  <c r="Q207" i="25" s="1"/>
  <c r="R207" i="25" s="1"/>
  <c r="S207" i="25" s="1"/>
  <c r="T207" i="25" s="1"/>
  <c r="U207" i="25" s="1"/>
  <c r="V207" i="25" s="1"/>
  <c r="W207" i="25" s="1"/>
  <c r="X207" i="25" s="1"/>
  <c r="Y207" i="25" s="1"/>
  <c r="Z207" i="25" s="1"/>
  <c r="AA207" i="25" s="1"/>
  <c r="AB207" i="25" s="1"/>
  <c r="AC207" i="25" s="1"/>
  <c r="AD207" i="25" s="1"/>
  <c r="AE207" i="25" s="1"/>
  <c r="AF207" i="25" s="1"/>
  <c r="B208" i="25" s="1"/>
  <c r="C208" i="25" s="1"/>
  <c r="D208" i="25" s="1"/>
  <c r="E208" i="25" s="1"/>
  <c r="F208" i="25" s="1"/>
  <c r="G208" i="25" s="1"/>
  <c r="H208" i="25" s="1"/>
  <c r="I208" i="25" s="1"/>
  <c r="J208" i="25" s="1"/>
  <c r="K208" i="25" s="1"/>
  <c r="L208" i="25" s="1"/>
  <c r="M208" i="25" s="1"/>
  <c r="N208" i="25" s="1"/>
  <c r="O208" i="25" s="1"/>
  <c r="P208" i="25" s="1"/>
  <c r="Q208" i="25" s="1"/>
  <c r="R208" i="25" s="1"/>
  <c r="S208" i="25" s="1"/>
  <c r="T208" i="25" s="1"/>
  <c r="U208" i="25" s="1"/>
  <c r="V208" i="25" s="1"/>
  <c r="W208" i="25" s="1"/>
  <c r="X208" i="25" s="1"/>
  <c r="Y208" i="25" s="1"/>
  <c r="Z208" i="25" s="1"/>
  <c r="AA208" i="25" s="1"/>
  <c r="AB208" i="25" s="1"/>
  <c r="AC208" i="25" s="1"/>
  <c r="B209" i="25" s="1"/>
  <c r="C209" i="25" s="1"/>
  <c r="D209" i="25" s="1"/>
  <c r="E209" i="25" s="1"/>
  <c r="F209" i="25" s="1"/>
  <c r="G209" i="25" s="1"/>
  <c r="H209" i="25" s="1"/>
  <c r="I209" i="25" s="1"/>
  <c r="J209" i="25" s="1"/>
  <c r="K209" i="25" s="1"/>
  <c r="L209" i="25" s="1"/>
  <c r="M209" i="25" s="1"/>
  <c r="N209" i="25" s="1"/>
  <c r="O209" i="25" s="1"/>
  <c r="P209" i="25" s="1"/>
  <c r="Q209" i="25" s="1"/>
  <c r="R209" i="25" s="1"/>
  <c r="S209" i="25" s="1"/>
  <c r="T209" i="25" s="1"/>
  <c r="U209" i="25" s="1"/>
  <c r="V209" i="25" s="1"/>
  <c r="W209" i="25" s="1"/>
  <c r="X209" i="25" s="1"/>
  <c r="Y209" i="25" s="1"/>
  <c r="Z209" i="25" s="1"/>
  <c r="AA209" i="25" s="1"/>
  <c r="AB209" i="25" s="1"/>
  <c r="AC209" i="25" s="1"/>
  <c r="AD209" i="25" s="1"/>
  <c r="AE209" i="25" s="1"/>
  <c r="AF209" i="25" s="1"/>
  <c r="B210" i="25" s="1"/>
  <c r="C210" i="25" s="1"/>
  <c r="D210" i="25" s="1"/>
  <c r="E210" i="25" s="1"/>
  <c r="F210" i="25" s="1"/>
  <c r="G210" i="25" s="1"/>
  <c r="H210" i="25" s="1"/>
  <c r="I210" i="25" s="1"/>
  <c r="J210" i="25" s="1"/>
  <c r="K210" i="25" s="1"/>
  <c r="L210" i="25" s="1"/>
  <c r="M210" i="25" s="1"/>
  <c r="N210" i="25" s="1"/>
  <c r="O210" i="25" s="1"/>
  <c r="P210" i="25" s="1"/>
  <c r="Q210" i="25" s="1"/>
  <c r="R210" i="25" s="1"/>
  <c r="S210" i="25" s="1"/>
  <c r="T210" i="25" s="1"/>
  <c r="U210" i="25" s="1"/>
  <c r="V210" i="25" s="1"/>
  <c r="W210" i="25" s="1"/>
  <c r="X210" i="25" s="1"/>
  <c r="Y210" i="25" s="1"/>
  <c r="Z210" i="25" s="1"/>
  <c r="AA210" i="25" s="1"/>
  <c r="AB210" i="25" s="1"/>
  <c r="AC210" i="25" s="1"/>
  <c r="AD210" i="25" s="1"/>
  <c r="AE210" i="25" s="1"/>
  <c r="B211" i="25" s="1"/>
  <c r="C211" i="25" s="1"/>
  <c r="D211" i="25" s="1"/>
  <c r="E211" i="25" s="1"/>
  <c r="F211" i="25" s="1"/>
  <c r="G211" i="25" s="1"/>
  <c r="H211" i="25" s="1"/>
  <c r="I211" i="25" s="1"/>
  <c r="J211" i="25" s="1"/>
  <c r="K211" i="25" s="1"/>
  <c r="L211" i="25" s="1"/>
  <c r="M211" i="25" s="1"/>
  <c r="N211" i="25" s="1"/>
  <c r="O211" i="25" s="1"/>
  <c r="P211" i="25" s="1"/>
  <c r="Q211" i="25" s="1"/>
  <c r="R211" i="25" s="1"/>
  <c r="S211" i="25" s="1"/>
  <c r="T211" i="25" s="1"/>
  <c r="U211" i="25" s="1"/>
  <c r="V211" i="25" s="1"/>
  <c r="W211" i="25" s="1"/>
  <c r="X211" i="25" s="1"/>
  <c r="Y211" i="25" s="1"/>
  <c r="Z211" i="25" s="1"/>
  <c r="AA211" i="25" s="1"/>
  <c r="AB211" i="25" s="1"/>
  <c r="AC211" i="25" s="1"/>
  <c r="AD211" i="25" s="1"/>
  <c r="AE211" i="25" s="1"/>
  <c r="AF211" i="25" s="1"/>
  <c r="B212" i="25" s="1"/>
  <c r="C212" i="25" s="1"/>
  <c r="D212" i="25" s="1"/>
  <c r="E212" i="25" s="1"/>
  <c r="F212" i="25" s="1"/>
  <c r="G212" i="25" s="1"/>
  <c r="H212" i="25" s="1"/>
  <c r="I212" i="25" s="1"/>
  <c r="J212" i="25" s="1"/>
  <c r="K212" i="25" s="1"/>
  <c r="L212" i="25" s="1"/>
  <c r="M212" i="25" s="1"/>
  <c r="N212" i="25" s="1"/>
  <c r="O212" i="25" s="1"/>
  <c r="P212" i="25" s="1"/>
  <c r="Q212" i="25" s="1"/>
  <c r="R212" i="25" s="1"/>
  <c r="S212" i="25" s="1"/>
  <c r="T212" i="25" s="1"/>
  <c r="U212" i="25" s="1"/>
  <c r="V212" i="25" s="1"/>
  <c r="W212" i="25" s="1"/>
  <c r="X212" i="25" s="1"/>
  <c r="Y212" i="25" s="1"/>
  <c r="Z212" i="25" s="1"/>
  <c r="AA212" i="25" s="1"/>
  <c r="AB212" i="25" s="1"/>
  <c r="AC212" i="25" s="1"/>
  <c r="AD212" i="25" s="1"/>
  <c r="AE212" i="25" s="1"/>
  <c r="B213" i="25" s="1"/>
  <c r="C213" i="25" s="1"/>
  <c r="D213" i="25" s="1"/>
  <c r="E213" i="25" s="1"/>
  <c r="F213" i="25" s="1"/>
  <c r="G213" i="25" s="1"/>
  <c r="H213" i="25" s="1"/>
  <c r="I213" i="25" s="1"/>
  <c r="J213" i="25" s="1"/>
  <c r="K213" i="25" s="1"/>
  <c r="L213" i="25" s="1"/>
  <c r="M213" i="25" s="1"/>
  <c r="N213" i="25" s="1"/>
  <c r="O213" i="25" s="1"/>
  <c r="P213" i="25" s="1"/>
  <c r="Q213" i="25" s="1"/>
  <c r="R213" i="25" s="1"/>
  <c r="S213" i="25" s="1"/>
  <c r="T213" i="25" s="1"/>
  <c r="U213" i="25" s="1"/>
  <c r="V213" i="25" s="1"/>
  <c r="W213" i="25" s="1"/>
  <c r="X213" i="25" s="1"/>
  <c r="Y213" i="25" s="1"/>
  <c r="Z213" i="25" s="1"/>
  <c r="AA213" i="25" s="1"/>
  <c r="AB213" i="25" s="1"/>
  <c r="AC213" i="25" s="1"/>
  <c r="AD213" i="25" s="1"/>
  <c r="AE213" i="25" s="1"/>
  <c r="AF213" i="25" s="1"/>
  <c r="B214" i="25" s="1"/>
  <c r="C214" i="25" s="1"/>
  <c r="D214" i="25" s="1"/>
  <c r="E214" i="25" s="1"/>
  <c r="F214" i="25" s="1"/>
  <c r="G214" i="25" s="1"/>
  <c r="H214" i="25" s="1"/>
  <c r="I214" i="25" s="1"/>
  <c r="J214" i="25" s="1"/>
  <c r="K214" i="25" s="1"/>
  <c r="L214" i="25" s="1"/>
  <c r="M214" i="25" s="1"/>
  <c r="N214" i="25" s="1"/>
  <c r="O214" i="25" s="1"/>
  <c r="P214" i="25" s="1"/>
  <c r="Q214" i="25" s="1"/>
  <c r="R214" i="25" s="1"/>
  <c r="S214" i="25" s="1"/>
  <c r="T214" i="25" s="1"/>
  <c r="U214" i="25" s="1"/>
  <c r="V214" i="25" s="1"/>
  <c r="W214" i="25" s="1"/>
  <c r="X214" i="25" s="1"/>
  <c r="Y214" i="25" s="1"/>
  <c r="Z214" i="25" s="1"/>
  <c r="AA214" i="25" s="1"/>
  <c r="AB214" i="25" s="1"/>
  <c r="AC214" i="25" s="1"/>
  <c r="AD214" i="25" s="1"/>
  <c r="AE214" i="25" s="1"/>
  <c r="AF214" i="25" s="1"/>
  <c r="B215" i="25" s="1"/>
  <c r="C215" i="25" s="1"/>
  <c r="D215" i="25" s="1"/>
  <c r="E215" i="25" s="1"/>
  <c r="F215" i="25" s="1"/>
  <c r="G215" i="25" s="1"/>
  <c r="H215" i="25" s="1"/>
  <c r="I215" i="25" s="1"/>
  <c r="J215" i="25" s="1"/>
  <c r="K215" i="25" s="1"/>
  <c r="L215" i="25" s="1"/>
  <c r="M215" i="25" s="1"/>
  <c r="N215" i="25" s="1"/>
  <c r="O215" i="25" s="1"/>
  <c r="P215" i="25" s="1"/>
  <c r="Q215" i="25" s="1"/>
  <c r="R215" i="25" s="1"/>
  <c r="S215" i="25" s="1"/>
  <c r="T215" i="25" s="1"/>
  <c r="U215" i="25" s="1"/>
  <c r="V215" i="25" s="1"/>
  <c r="W215" i="25" s="1"/>
  <c r="X215" i="25" s="1"/>
  <c r="Y215" i="25" s="1"/>
  <c r="Z215" i="25" s="1"/>
  <c r="AA215" i="25" s="1"/>
  <c r="AB215" i="25" s="1"/>
  <c r="AC215" i="25" s="1"/>
  <c r="AD215" i="25" s="1"/>
  <c r="AE215" i="25" s="1"/>
  <c r="B216" i="25" s="1"/>
  <c r="C216" i="25" s="1"/>
  <c r="D216" i="25" s="1"/>
  <c r="E216" i="25" s="1"/>
  <c r="F216" i="25" s="1"/>
  <c r="G216" i="25" s="1"/>
  <c r="H216" i="25" s="1"/>
  <c r="I216" i="25" s="1"/>
  <c r="J216" i="25" s="1"/>
  <c r="K216" i="25" s="1"/>
  <c r="L216" i="25" s="1"/>
  <c r="M216" i="25" s="1"/>
  <c r="N216" i="25" s="1"/>
  <c r="O216" i="25" s="1"/>
  <c r="P216" i="25" s="1"/>
  <c r="Q216" i="25" s="1"/>
  <c r="R216" i="25" s="1"/>
  <c r="S216" i="25" s="1"/>
  <c r="T216" i="25" s="1"/>
  <c r="U216" i="25" s="1"/>
  <c r="V216" i="25" s="1"/>
  <c r="W216" i="25" s="1"/>
  <c r="X216" i="25" s="1"/>
  <c r="Y216" i="25" s="1"/>
  <c r="Z216" i="25" s="1"/>
  <c r="AA216" i="25" s="1"/>
  <c r="AB216" i="25" s="1"/>
  <c r="AC216" i="25" s="1"/>
  <c r="AD216" i="25" s="1"/>
  <c r="AE216" i="25" s="1"/>
  <c r="AF216" i="25" s="1"/>
  <c r="B217" i="25" s="1"/>
  <c r="C217" i="25" s="1"/>
  <c r="D217" i="25" s="1"/>
  <c r="E217" i="25" s="1"/>
  <c r="F217" i="25" s="1"/>
  <c r="G217" i="25" s="1"/>
  <c r="H217" i="25" s="1"/>
  <c r="I217" i="25" s="1"/>
  <c r="J217" i="25" s="1"/>
  <c r="K217" i="25" s="1"/>
  <c r="L217" i="25" s="1"/>
  <c r="M217" i="25" s="1"/>
  <c r="N217" i="25" s="1"/>
  <c r="O217" i="25" s="1"/>
  <c r="P217" i="25" s="1"/>
  <c r="Q217" i="25" s="1"/>
  <c r="R217" i="25" s="1"/>
  <c r="S217" i="25" s="1"/>
  <c r="T217" i="25" s="1"/>
  <c r="U217" i="25" s="1"/>
  <c r="V217" i="25" s="1"/>
  <c r="W217" i="25" s="1"/>
  <c r="X217" i="25" s="1"/>
  <c r="Y217" i="25" s="1"/>
  <c r="Z217" i="25" s="1"/>
  <c r="AA217" i="25" s="1"/>
  <c r="AB217" i="25" s="1"/>
  <c r="AC217" i="25" s="1"/>
  <c r="AD217" i="25" s="1"/>
  <c r="AE217" i="25" s="1"/>
  <c r="B218" i="25" s="1"/>
  <c r="C218" i="25" s="1"/>
  <c r="D218" i="25" s="1"/>
  <c r="E218" i="25" s="1"/>
  <c r="F218" i="25" s="1"/>
  <c r="G218" i="25" s="1"/>
  <c r="H218" i="25" s="1"/>
  <c r="I218" i="25" s="1"/>
  <c r="J218" i="25" s="1"/>
  <c r="K218" i="25" s="1"/>
  <c r="L218" i="25" s="1"/>
  <c r="M218" i="25" s="1"/>
  <c r="N218" i="25" s="1"/>
  <c r="O218" i="25" s="1"/>
  <c r="P218" i="25" s="1"/>
  <c r="Q218" i="25" s="1"/>
  <c r="R218" i="25" s="1"/>
  <c r="S218" i="25" s="1"/>
  <c r="T218" i="25" s="1"/>
  <c r="U218" i="25" s="1"/>
  <c r="V218" i="25" s="1"/>
  <c r="W218" i="25" s="1"/>
  <c r="X218" i="25" s="1"/>
  <c r="Y218" i="25" s="1"/>
  <c r="Z218" i="25" s="1"/>
  <c r="AA218" i="25" s="1"/>
  <c r="AB218" i="25" s="1"/>
  <c r="AC218" i="25" s="1"/>
  <c r="AD218" i="25" s="1"/>
  <c r="AE218" i="25" s="1"/>
  <c r="AF218" i="25" s="1"/>
  <c r="C195" i="25"/>
  <c r="D195" i="25" s="1"/>
  <c r="E195" i="25" s="1"/>
  <c r="F195" i="25" s="1"/>
  <c r="G195" i="25" s="1"/>
  <c r="H195" i="25" s="1"/>
  <c r="I195" i="25" s="1"/>
  <c r="J195" i="25" s="1"/>
  <c r="K195" i="25" s="1"/>
  <c r="L195" i="25" s="1"/>
  <c r="M195" i="25" s="1"/>
  <c r="N195" i="25" s="1"/>
  <c r="O195" i="25" s="1"/>
  <c r="P195" i="25" s="1"/>
  <c r="Q195" i="25" s="1"/>
  <c r="R195" i="25" s="1"/>
  <c r="S195" i="25" s="1"/>
  <c r="T195" i="25" s="1"/>
  <c r="U195" i="25" s="1"/>
  <c r="V195" i="25" s="1"/>
  <c r="W195" i="25" s="1"/>
  <c r="X195" i="25" s="1"/>
  <c r="Y195" i="25" s="1"/>
  <c r="Z195" i="25" s="1"/>
  <c r="AA195" i="25" s="1"/>
  <c r="AB195" i="25" s="1"/>
  <c r="AC195" i="25" s="1"/>
  <c r="AD195" i="25" s="1"/>
  <c r="AE195" i="25" s="1"/>
  <c r="AF195" i="25" s="1"/>
  <c r="B196" i="25" s="1"/>
  <c r="C196" i="25" s="1"/>
  <c r="D196" i="25" s="1"/>
  <c r="E196" i="25" s="1"/>
  <c r="F196" i="25" s="1"/>
  <c r="G196" i="25" s="1"/>
  <c r="H196" i="25" s="1"/>
  <c r="I196" i="25" s="1"/>
  <c r="J196" i="25" s="1"/>
  <c r="K196" i="25" s="1"/>
  <c r="L196" i="25" s="1"/>
  <c r="M196" i="25" s="1"/>
  <c r="N196" i="25" s="1"/>
  <c r="O196" i="25" s="1"/>
  <c r="P196" i="25" s="1"/>
  <c r="Q196" i="25" s="1"/>
  <c r="R196" i="25" s="1"/>
  <c r="S196" i="25" s="1"/>
  <c r="T196" i="25" s="1"/>
  <c r="U196" i="25" s="1"/>
  <c r="V196" i="25" s="1"/>
  <c r="W196" i="25" s="1"/>
  <c r="X196" i="25" s="1"/>
  <c r="Y196" i="25" s="1"/>
  <c r="Z196" i="25" s="1"/>
  <c r="AA196" i="25" s="1"/>
  <c r="AB196" i="25" s="1"/>
  <c r="AC196" i="25" s="1"/>
  <c r="B197" i="25" s="1"/>
  <c r="C197" i="25" s="1"/>
  <c r="D197" i="25" s="1"/>
  <c r="E197" i="25" s="1"/>
  <c r="F197" i="25" s="1"/>
  <c r="G197" i="25" s="1"/>
  <c r="H197" i="25" s="1"/>
  <c r="I197" i="25" s="1"/>
  <c r="J197" i="25" s="1"/>
  <c r="K197" i="25" s="1"/>
  <c r="L197" i="25" s="1"/>
  <c r="M197" i="25" s="1"/>
  <c r="N197" i="25" s="1"/>
  <c r="O197" i="25" s="1"/>
  <c r="P197" i="25" s="1"/>
  <c r="Q197" i="25" s="1"/>
  <c r="R197" i="25" s="1"/>
  <c r="S197" i="25" s="1"/>
  <c r="T197" i="25" s="1"/>
  <c r="U197" i="25" s="1"/>
  <c r="V197" i="25" s="1"/>
  <c r="W197" i="25" s="1"/>
  <c r="X197" i="25" s="1"/>
  <c r="Y197" i="25" s="1"/>
  <c r="Z197" i="25" s="1"/>
  <c r="AA197" i="25" s="1"/>
  <c r="AB197" i="25" s="1"/>
  <c r="AC197" i="25" s="1"/>
  <c r="AD197" i="25" s="1"/>
  <c r="AE197" i="25" s="1"/>
  <c r="AF197" i="25" s="1"/>
  <c r="B198" i="25" s="1"/>
  <c r="C198" i="25" s="1"/>
  <c r="D198" i="25" s="1"/>
  <c r="E198" i="25" s="1"/>
  <c r="F198" i="25" s="1"/>
  <c r="G198" i="25" s="1"/>
  <c r="H198" i="25" s="1"/>
  <c r="I198" i="25" s="1"/>
  <c r="J198" i="25" s="1"/>
  <c r="K198" i="25" s="1"/>
  <c r="L198" i="25" s="1"/>
  <c r="M198" i="25" s="1"/>
  <c r="N198" i="25" s="1"/>
  <c r="O198" i="25" s="1"/>
  <c r="P198" i="25" s="1"/>
  <c r="Q198" i="25" s="1"/>
  <c r="R198" i="25" s="1"/>
  <c r="S198" i="25" s="1"/>
  <c r="T198" i="25" s="1"/>
  <c r="U198" i="25" s="1"/>
  <c r="V198" i="25" s="1"/>
  <c r="W198" i="25" s="1"/>
  <c r="X198" i="25" s="1"/>
  <c r="Y198" i="25" s="1"/>
  <c r="Z198" i="25" s="1"/>
  <c r="AA198" i="25" s="1"/>
  <c r="AB198" i="25" s="1"/>
  <c r="AC198" i="25" s="1"/>
  <c r="AD198" i="25" s="1"/>
  <c r="AE198" i="25" s="1"/>
  <c r="B199" i="25" s="1"/>
  <c r="C199" i="25" s="1"/>
  <c r="D199" i="25" s="1"/>
  <c r="E199" i="25" s="1"/>
  <c r="F199" i="25" s="1"/>
  <c r="G199" i="25" s="1"/>
  <c r="H199" i="25" s="1"/>
  <c r="I199" i="25" s="1"/>
  <c r="J199" i="25" s="1"/>
  <c r="K199" i="25" s="1"/>
  <c r="L199" i="25" s="1"/>
  <c r="M199" i="25" s="1"/>
  <c r="N199" i="25" s="1"/>
  <c r="O199" i="25" s="1"/>
  <c r="P199" i="25" s="1"/>
  <c r="Q199" i="25" s="1"/>
  <c r="R199" i="25" s="1"/>
  <c r="S199" i="25" s="1"/>
  <c r="T199" i="25" s="1"/>
  <c r="U199" i="25" s="1"/>
  <c r="V199" i="25" s="1"/>
  <c r="W199" i="25" s="1"/>
  <c r="X199" i="25" s="1"/>
  <c r="Y199" i="25" s="1"/>
  <c r="Z199" i="25" s="1"/>
  <c r="AA199" i="25" s="1"/>
  <c r="AB199" i="25" s="1"/>
  <c r="AC199" i="25" s="1"/>
  <c r="AD199" i="25" s="1"/>
  <c r="AE199" i="25" s="1"/>
  <c r="AF199" i="25" s="1"/>
  <c r="B200" i="25" s="1"/>
  <c r="C200" i="25" s="1"/>
  <c r="D200" i="25" s="1"/>
  <c r="E200" i="25" s="1"/>
  <c r="F200" i="25" s="1"/>
  <c r="G200" i="25" s="1"/>
  <c r="H200" i="25" s="1"/>
  <c r="I200" i="25" s="1"/>
  <c r="J200" i="25" s="1"/>
  <c r="K200" i="25" s="1"/>
  <c r="L200" i="25" s="1"/>
  <c r="M200" i="25" s="1"/>
  <c r="N200" i="25" s="1"/>
  <c r="O200" i="25" s="1"/>
  <c r="P200" i="25" s="1"/>
  <c r="Q200" i="25" s="1"/>
  <c r="R200" i="25" s="1"/>
  <c r="S200" i="25" s="1"/>
  <c r="T200" i="25" s="1"/>
  <c r="U200" i="25" s="1"/>
  <c r="V200" i="25" s="1"/>
  <c r="W200" i="25" s="1"/>
  <c r="X200" i="25" s="1"/>
  <c r="Y200" i="25" s="1"/>
  <c r="Z200" i="25" s="1"/>
  <c r="AA200" i="25" s="1"/>
  <c r="AB200" i="25" s="1"/>
  <c r="AC200" i="25" s="1"/>
  <c r="AD200" i="25" s="1"/>
  <c r="AE200" i="25" s="1"/>
  <c r="B201" i="25" s="1"/>
  <c r="C201" i="25" s="1"/>
  <c r="D201" i="25" s="1"/>
  <c r="E201" i="25" s="1"/>
  <c r="F201" i="25" s="1"/>
  <c r="G201" i="25" s="1"/>
  <c r="H201" i="25" s="1"/>
  <c r="I201" i="25" s="1"/>
  <c r="J201" i="25" s="1"/>
  <c r="K201" i="25" s="1"/>
  <c r="L201" i="25" s="1"/>
  <c r="M201" i="25" s="1"/>
  <c r="N201" i="25" s="1"/>
  <c r="O201" i="25" s="1"/>
  <c r="P201" i="25" s="1"/>
  <c r="Q201" i="25" s="1"/>
  <c r="R201" i="25" s="1"/>
  <c r="S201" i="25" s="1"/>
  <c r="T201" i="25" s="1"/>
  <c r="U201" i="25" s="1"/>
  <c r="V201" i="25" s="1"/>
  <c r="W201" i="25" s="1"/>
  <c r="X201" i="25" s="1"/>
  <c r="Y201" i="25" s="1"/>
  <c r="Z201" i="25" s="1"/>
  <c r="AA201" i="25" s="1"/>
  <c r="AB201" i="25" s="1"/>
  <c r="AC201" i="25" s="1"/>
  <c r="AD201" i="25" s="1"/>
  <c r="AE201" i="25" s="1"/>
  <c r="AF201" i="25" s="1"/>
  <c r="B202" i="25" s="1"/>
  <c r="C202" i="25" s="1"/>
  <c r="D202" i="25" s="1"/>
  <c r="E202" i="25" s="1"/>
  <c r="F202" i="25" s="1"/>
  <c r="G202" i="25" s="1"/>
  <c r="H202" i="25" s="1"/>
  <c r="I202" i="25" s="1"/>
  <c r="J202" i="25" s="1"/>
  <c r="K202" i="25" s="1"/>
  <c r="L202" i="25" s="1"/>
  <c r="M202" i="25" s="1"/>
  <c r="N202" i="25" s="1"/>
  <c r="O202" i="25" s="1"/>
  <c r="P202" i="25" s="1"/>
  <c r="Q202" i="25" s="1"/>
  <c r="R202" i="25" s="1"/>
  <c r="S202" i="25" s="1"/>
  <c r="T202" i="25" s="1"/>
  <c r="U202" i="25" s="1"/>
  <c r="V202" i="25" s="1"/>
  <c r="W202" i="25" s="1"/>
  <c r="X202" i="25" s="1"/>
  <c r="Y202" i="25" s="1"/>
  <c r="Z202" i="25" s="1"/>
  <c r="AA202" i="25" s="1"/>
  <c r="AB202" i="25" s="1"/>
  <c r="AC202" i="25" s="1"/>
  <c r="AD202" i="25" s="1"/>
  <c r="AE202" i="25" s="1"/>
  <c r="AF202" i="25" s="1"/>
  <c r="B203" i="25" s="1"/>
  <c r="C203" i="25" s="1"/>
  <c r="D203" i="25" s="1"/>
  <c r="E203" i="25" s="1"/>
  <c r="F203" i="25" s="1"/>
  <c r="G203" i="25" s="1"/>
  <c r="H203" i="25" s="1"/>
  <c r="I203" i="25" s="1"/>
  <c r="J203" i="25" s="1"/>
  <c r="K203" i="25" s="1"/>
  <c r="L203" i="25" s="1"/>
  <c r="M203" i="25" s="1"/>
  <c r="N203" i="25" s="1"/>
  <c r="O203" i="25" s="1"/>
  <c r="P203" i="25" s="1"/>
  <c r="Q203" i="25" s="1"/>
  <c r="R203" i="25" s="1"/>
  <c r="S203" i="25" s="1"/>
  <c r="T203" i="25" s="1"/>
  <c r="U203" i="25" s="1"/>
  <c r="V203" i="25" s="1"/>
  <c r="W203" i="25" s="1"/>
  <c r="X203" i="25" s="1"/>
  <c r="Y203" i="25" s="1"/>
  <c r="Z203" i="25" s="1"/>
  <c r="AA203" i="25" s="1"/>
  <c r="AB203" i="25" s="1"/>
  <c r="AC203" i="25" s="1"/>
  <c r="AD203" i="25" s="1"/>
  <c r="AE203" i="25" s="1"/>
  <c r="B204" i="25" s="1"/>
  <c r="C204" i="25" s="1"/>
  <c r="D204" i="25" s="1"/>
  <c r="E204" i="25" s="1"/>
  <c r="F204" i="25" s="1"/>
  <c r="G204" i="25" s="1"/>
  <c r="H204" i="25" s="1"/>
  <c r="I204" i="25" s="1"/>
  <c r="J204" i="25" s="1"/>
  <c r="K204" i="25" s="1"/>
  <c r="L204" i="25" s="1"/>
  <c r="M204" i="25" s="1"/>
  <c r="N204" i="25" s="1"/>
  <c r="O204" i="25" s="1"/>
  <c r="P204" i="25" s="1"/>
  <c r="Q204" i="25" s="1"/>
  <c r="R204" i="25" s="1"/>
  <c r="S204" i="25" s="1"/>
  <c r="T204" i="25" s="1"/>
  <c r="U204" i="25" s="1"/>
  <c r="V204" i="25" s="1"/>
  <c r="W204" i="25" s="1"/>
  <c r="X204" i="25" s="1"/>
  <c r="Y204" i="25" s="1"/>
  <c r="Z204" i="25" s="1"/>
  <c r="AA204" i="25" s="1"/>
  <c r="AB204" i="25" s="1"/>
  <c r="AC204" i="25" s="1"/>
  <c r="AD204" i="25" s="1"/>
  <c r="AE204" i="25" s="1"/>
  <c r="AF204" i="25" s="1"/>
  <c r="B205" i="25" s="1"/>
  <c r="C205" i="25" s="1"/>
  <c r="D205" i="25" s="1"/>
  <c r="E205" i="25" s="1"/>
  <c r="F205" i="25" s="1"/>
  <c r="G205" i="25" s="1"/>
  <c r="H205" i="25" s="1"/>
  <c r="I205" i="25" s="1"/>
  <c r="J205" i="25" s="1"/>
  <c r="K205" i="25" s="1"/>
  <c r="L205" i="25" s="1"/>
  <c r="M205" i="25" s="1"/>
  <c r="N205" i="25" s="1"/>
  <c r="O205" i="25" s="1"/>
  <c r="P205" i="25" s="1"/>
  <c r="Q205" i="25" s="1"/>
  <c r="R205" i="25" s="1"/>
  <c r="S205" i="25" s="1"/>
  <c r="T205" i="25" s="1"/>
  <c r="U205" i="25" s="1"/>
  <c r="V205" i="25" s="1"/>
  <c r="W205" i="25" s="1"/>
  <c r="X205" i="25" s="1"/>
  <c r="Y205" i="25" s="1"/>
  <c r="Z205" i="25" s="1"/>
  <c r="AA205" i="25" s="1"/>
  <c r="AB205" i="25" s="1"/>
  <c r="AC205" i="25" s="1"/>
  <c r="AD205" i="25" s="1"/>
  <c r="AE205" i="25" s="1"/>
  <c r="B206" i="25" s="1"/>
  <c r="C206" i="25" s="1"/>
  <c r="D206" i="25" s="1"/>
  <c r="E206" i="25" s="1"/>
  <c r="F206" i="25" s="1"/>
  <c r="G206" i="25" s="1"/>
  <c r="H206" i="25" s="1"/>
  <c r="I206" i="25" s="1"/>
  <c r="J206" i="25" s="1"/>
  <c r="K206" i="25" s="1"/>
  <c r="L206" i="25" s="1"/>
  <c r="M206" i="25" s="1"/>
  <c r="N206" i="25" s="1"/>
  <c r="O206" i="25" s="1"/>
  <c r="P206" i="25" s="1"/>
  <c r="Q206" i="25" s="1"/>
  <c r="R206" i="25" s="1"/>
  <c r="S206" i="25" s="1"/>
  <c r="T206" i="25" s="1"/>
  <c r="U206" i="25" s="1"/>
  <c r="V206" i="25" s="1"/>
  <c r="W206" i="25" s="1"/>
  <c r="X206" i="25" s="1"/>
  <c r="Y206" i="25" s="1"/>
  <c r="Z206" i="25" s="1"/>
  <c r="AA206" i="25" s="1"/>
  <c r="AB206" i="25" s="1"/>
  <c r="AC206" i="25" s="1"/>
  <c r="AD206" i="25" s="1"/>
  <c r="AE206" i="25" s="1"/>
  <c r="AF206" i="25" s="1"/>
  <c r="C183" i="25"/>
  <c r="D183" i="25" s="1"/>
  <c r="E183" i="25" s="1"/>
  <c r="F183" i="25" s="1"/>
  <c r="G183" i="25" s="1"/>
  <c r="H183" i="25" s="1"/>
  <c r="I183" i="25" s="1"/>
  <c r="J183" i="25" s="1"/>
  <c r="K183" i="25" s="1"/>
  <c r="L183" i="25" s="1"/>
  <c r="M183" i="25" s="1"/>
  <c r="N183" i="25" s="1"/>
  <c r="O183" i="25" s="1"/>
  <c r="P183" i="25" s="1"/>
  <c r="Q183" i="25" s="1"/>
  <c r="R183" i="25" s="1"/>
  <c r="S183" i="25" s="1"/>
  <c r="T183" i="25" s="1"/>
  <c r="U183" i="25" s="1"/>
  <c r="V183" i="25" s="1"/>
  <c r="W183" i="25" s="1"/>
  <c r="X183" i="25" s="1"/>
  <c r="Y183" i="25" s="1"/>
  <c r="Z183" i="25" s="1"/>
  <c r="AA183" i="25" s="1"/>
  <c r="AB183" i="25" s="1"/>
  <c r="AC183" i="25" s="1"/>
  <c r="AD183" i="25" s="1"/>
  <c r="AE183" i="25" s="1"/>
  <c r="AF183" i="25" s="1"/>
  <c r="B184" i="25" s="1"/>
  <c r="C184" i="25" s="1"/>
  <c r="D184" i="25" s="1"/>
  <c r="E184" i="25" s="1"/>
  <c r="F184" i="25" s="1"/>
  <c r="G184" i="25" s="1"/>
  <c r="H184" i="25" s="1"/>
  <c r="I184" i="25" s="1"/>
  <c r="J184" i="25" s="1"/>
  <c r="K184" i="25" s="1"/>
  <c r="L184" i="25" s="1"/>
  <c r="M184" i="25" s="1"/>
  <c r="N184" i="25" s="1"/>
  <c r="O184" i="25" s="1"/>
  <c r="P184" i="25" s="1"/>
  <c r="Q184" i="25" s="1"/>
  <c r="R184" i="25" s="1"/>
  <c r="S184" i="25" s="1"/>
  <c r="T184" i="25" s="1"/>
  <c r="U184" i="25" s="1"/>
  <c r="V184" i="25" s="1"/>
  <c r="W184" i="25" s="1"/>
  <c r="X184" i="25" s="1"/>
  <c r="Y184" i="25" s="1"/>
  <c r="Z184" i="25" s="1"/>
  <c r="AA184" i="25" s="1"/>
  <c r="AB184" i="25" s="1"/>
  <c r="AC184" i="25" s="1"/>
  <c r="B185" i="25" s="1"/>
  <c r="C185" i="25" s="1"/>
  <c r="D185" i="25" s="1"/>
  <c r="E185" i="25" s="1"/>
  <c r="F185" i="25" s="1"/>
  <c r="G185" i="25" s="1"/>
  <c r="H185" i="25" s="1"/>
  <c r="I185" i="25" s="1"/>
  <c r="J185" i="25" s="1"/>
  <c r="K185" i="25" s="1"/>
  <c r="L185" i="25" s="1"/>
  <c r="M185" i="25" s="1"/>
  <c r="N185" i="25" s="1"/>
  <c r="O185" i="25" s="1"/>
  <c r="P185" i="25" s="1"/>
  <c r="Q185" i="25" s="1"/>
  <c r="R185" i="25" s="1"/>
  <c r="S185" i="25" s="1"/>
  <c r="T185" i="25" s="1"/>
  <c r="U185" i="25" s="1"/>
  <c r="V185" i="25" s="1"/>
  <c r="W185" i="25" s="1"/>
  <c r="X185" i="25" s="1"/>
  <c r="Y185" i="25" s="1"/>
  <c r="Z185" i="25" s="1"/>
  <c r="AA185" i="25" s="1"/>
  <c r="AB185" i="25" s="1"/>
  <c r="AC185" i="25" s="1"/>
  <c r="AD185" i="25" s="1"/>
  <c r="AE185" i="25" s="1"/>
  <c r="AF185" i="25" s="1"/>
  <c r="B186" i="25" s="1"/>
  <c r="C186" i="25" s="1"/>
  <c r="D186" i="25" s="1"/>
  <c r="E186" i="25" s="1"/>
  <c r="F186" i="25" s="1"/>
  <c r="G186" i="25" s="1"/>
  <c r="H186" i="25" s="1"/>
  <c r="I186" i="25" s="1"/>
  <c r="J186" i="25" s="1"/>
  <c r="K186" i="25" s="1"/>
  <c r="L186" i="25" s="1"/>
  <c r="M186" i="25" s="1"/>
  <c r="N186" i="25" s="1"/>
  <c r="O186" i="25" s="1"/>
  <c r="P186" i="25" s="1"/>
  <c r="Q186" i="25" s="1"/>
  <c r="R186" i="25" s="1"/>
  <c r="S186" i="25" s="1"/>
  <c r="T186" i="25" s="1"/>
  <c r="U186" i="25" s="1"/>
  <c r="V186" i="25" s="1"/>
  <c r="W186" i="25" s="1"/>
  <c r="X186" i="25" s="1"/>
  <c r="Y186" i="25" s="1"/>
  <c r="Z186" i="25" s="1"/>
  <c r="AA186" i="25" s="1"/>
  <c r="AB186" i="25" s="1"/>
  <c r="AC186" i="25" s="1"/>
  <c r="AD186" i="25" s="1"/>
  <c r="AE186" i="25" s="1"/>
  <c r="B187" i="25" s="1"/>
  <c r="C187" i="25" s="1"/>
  <c r="D187" i="25" s="1"/>
  <c r="E187" i="25" s="1"/>
  <c r="F187" i="25" s="1"/>
  <c r="G187" i="25" s="1"/>
  <c r="H187" i="25" s="1"/>
  <c r="I187" i="25" s="1"/>
  <c r="J187" i="25" s="1"/>
  <c r="K187" i="25" s="1"/>
  <c r="L187" i="25" s="1"/>
  <c r="M187" i="25" s="1"/>
  <c r="N187" i="25" s="1"/>
  <c r="O187" i="25" s="1"/>
  <c r="P187" i="25" s="1"/>
  <c r="Q187" i="25" s="1"/>
  <c r="R187" i="25" s="1"/>
  <c r="S187" i="25" s="1"/>
  <c r="T187" i="25" s="1"/>
  <c r="U187" i="25" s="1"/>
  <c r="V187" i="25" s="1"/>
  <c r="W187" i="25" s="1"/>
  <c r="X187" i="25" s="1"/>
  <c r="Y187" i="25" s="1"/>
  <c r="Z187" i="25" s="1"/>
  <c r="AA187" i="25" s="1"/>
  <c r="AB187" i="25" s="1"/>
  <c r="AC187" i="25" s="1"/>
  <c r="AD187" i="25" s="1"/>
  <c r="AE187" i="25" s="1"/>
  <c r="AF187" i="25" s="1"/>
  <c r="B188" i="25" s="1"/>
  <c r="C188" i="25" s="1"/>
  <c r="D188" i="25" s="1"/>
  <c r="E188" i="25" s="1"/>
  <c r="F188" i="25" s="1"/>
  <c r="G188" i="25" s="1"/>
  <c r="H188" i="25" s="1"/>
  <c r="I188" i="25" s="1"/>
  <c r="J188" i="25" s="1"/>
  <c r="K188" i="25" s="1"/>
  <c r="L188" i="25" s="1"/>
  <c r="M188" i="25" s="1"/>
  <c r="N188" i="25" s="1"/>
  <c r="O188" i="25" s="1"/>
  <c r="P188" i="25" s="1"/>
  <c r="Q188" i="25" s="1"/>
  <c r="R188" i="25" s="1"/>
  <c r="S188" i="25" s="1"/>
  <c r="T188" i="25" s="1"/>
  <c r="U188" i="25" s="1"/>
  <c r="V188" i="25" s="1"/>
  <c r="W188" i="25" s="1"/>
  <c r="X188" i="25" s="1"/>
  <c r="Y188" i="25" s="1"/>
  <c r="Z188" i="25" s="1"/>
  <c r="AA188" i="25" s="1"/>
  <c r="AB188" i="25" s="1"/>
  <c r="AC188" i="25" s="1"/>
  <c r="AD188" i="25" s="1"/>
  <c r="AE188" i="25" s="1"/>
  <c r="B189" i="25" s="1"/>
  <c r="C189" i="25" s="1"/>
  <c r="D189" i="25" s="1"/>
  <c r="E189" i="25" s="1"/>
  <c r="F189" i="25" s="1"/>
  <c r="G189" i="25" s="1"/>
  <c r="H189" i="25" s="1"/>
  <c r="I189" i="25" s="1"/>
  <c r="J189" i="25" s="1"/>
  <c r="K189" i="25" s="1"/>
  <c r="L189" i="25" s="1"/>
  <c r="M189" i="25" s="1"/>
  <c r="N189" i="25" s="1"/>
  <c r="O189" i="25" s="1"/>
  <c r="P189" i="25" s="1"/>
  <c r="Q189" i="25" s="1"/>
  <c r="R189" i="25" s="1"/>
  <c r="S189" i="25" s="1"/>
  <c r="T189" i="25" s="1"/>
  <c r="U189" i="25" s="1"/>
  <c r="V189" i="25" s="1"/>
  <c r="W189" i="25" s="1"/>
  <c r="X189" i="25" s="1"/>
  <c r="Y189" i="25" s="1"/>
  <c r="Z189" i="25" s="1"/>
  <c r="AA189" i="25" s="1"/>
  <c r="AB189" i="25" s="1"/>
  <c r="AC189" i="25" s="1"/>
  <c r="AD189" i="25" s="1"/>
  <c r="AE189" i="25" s="1"/>
  <c r="AF189" i="25" s="1"/>
  <c r="B190" i="25" s="1"/>
  <c r="C190" i="25" s="1"/>
  <c r="D190" i="25" s="1"/>
  <c r="E190" i="25" s="1"/>
  <c r="F190" i="25" s="1"/>
  <c r="G190" i="25" s="1"/>
  <c r="H190" i="25" s="1"/>
  <c r="I190" i="25" s="1"/>
  <c r="J190" i="25" s="1"/>
  <c r="K190" i="25" s="1"/>
  <c r="L190" i="25" s="1"/>
  <c r="M190" i="25" s="1"/>
  <c r="N190" i="25" s="1"/>
  <c r="O190" i="25" s="1"/>
  <c r="P190" i="25" s="1"/>
  <c r="Q190" i="25" s="1"/>
  <c r="R190" i="25" s="1"/>
  <c r="S190" i="25" s="1"/>
  <c r="T190" i="25" s="1"/>
  <c r="U190" i="25" s="1"/>
  <c r="V190" i="25" s="1"/>
  <c r="W190" i="25" s="1"/>
  <c r="X190" i="25" s="1"/>
  <c r="Y190" i="25" s="1"/>
  <c r="Z190" i="25" s="1"/>
  <c r="AA190" i="25" s="1"/>
  <c r="AB190" i="25" s="1"/>
  <c r="AC190" i="25" s="1"/>
  <c r="AD190" i="25" s="1"/>
  <c r="AE190" i="25" s="1"/>
  <c r="AF190" i="25" s="1"/>
  <c r="B191" i="25" s="1"/>
  <c r="C191" i="25" s="1"/>
  <c r="D191" i="25" s="1"/>
  <c r="E191" i="25" s="1"/>
  <c r="F191" i="25" s="1"/>
  <c r="G191" i="25" s="1"/>
  <c r="H191" i="25" s="1"/>
  <c r="I191" i="25" s="1"/>
  <c r="J191" i="25" s="1"/>
  <c r="K191" i="25" s="1"/>
  <c r="L191" i="25" s="1"/>
  <c r="M191" i="25" s="1"/>
  <c r="N191" i="25" s="1"/>
  <c r="O191" i="25" s="1"/>
  <c r="P191" i="25" s="1"/>
  <c r="Q191" i="25" s="1"/>
  <c r="R191" i="25" s="1"/>
  <c r="S191" i="25" s="1"/>
  <c r="T191" i="25" s="1"/>
  <c r="U191" i="25" s="1"/>
  <c r="V191" i="25" s="1"/>
  <c r="W191" i="25" s="1"/>
  <c r="X191" i="25" s="1"/>
  <c r="Y191" i="25" s="1"/>
  <c r="Z191" i="25" s="1"/>
  <c r="AA191" i="25" s="1"/>
  <c r="AB191" i="25" s="1"/>
  <c r="AC191" i="25" s="1"/>
  <c r="AD191" i="25" s="1"/>
  <c r="AE191" i="25" s="1"/>
  <c r="B192" i="25" s="1"/>
  <c r="C192" i="25" s="1"/>
  <c r="D192" i="25" s="1"/>
  <c r="E192" i="25" s="1"/>
  <c r="F192" i="25" s="1"/>
  <c r="G192" i="25" s="1"/>
  <c r="H192" i="25" s="1"/>
  <c r="I192" i="25" s="1"/>
  <c r="J192" i="25" s="1"/>
  <c r="K192" i="25" s="1"/>
  <c r="L192" i="25" s="1"/>
  <c r="M192" i="25" s="1"/>
  <c r="N192" i="25" s="1"/>
  <c r="O192" i="25" s="1"/>
  <c r="P192" i="25" s="1"/>
  <c r="Q192" i="25" s="1"/>
  <c r="R192" i="25" s="1"/>
  <c r="S192" i="25" s="1"/>
  <c r="T192" i="25" s="1"/>
  <c r="U192" i="25" s="1"/>
  <c r="V192" i="25" s="1"/>
  <c r="W192" i="25" s="1"/>
  <c r="X192" i="25" s="1"/>
  <c r="Y192" i="25" s="1"/>
  <c r="Z192" i="25" s="1"/>
  <c r="AA192" i="25" s="1"/>
  <c r="AB192" i="25" s="1"/>
  <c r="AC192" i="25" s="1"/>
  <c r="AD192" i="25" s="1"/>
  <c r="AE192" i="25" s="1"/>
  <c r="AF192" i="25" s="1"/>
  <c r="B193" i="25" s="1"/>
  <c r="C193" i="25" s="1"/>
  <c r="D193" i="25" s="1"/>
  <c r="E193" i="25" s="1"/>
  <c r="F193" i="25" s="1"/>
  <c r="G193" i="25" s="1"/>
  <c r="H193" i="25" s="1"/>
  <c r="I193" i="25" s="1"/>
  <c r="J193" i="25" s="1"/>
  <c r="K193" i="25" s="1"/>
  <c r="L193" i="25" s="1"/>
  <c r="M193" i="25" s="1"/>
  <c r="N193" i="25" s="1"/>
  <c r="O193" i="25" s="1"/>
  <c r="P193" i="25" s="1"/>
  <c r="Q193" i="25" s="1"/>
  <c r="R193" i="25" s="1"/>
  <c r="S193" i="25" s="1"/>
  <c r="T193" i="25" s="1"/>
  <c r="U193" i="25" s="1"/>
  <c r="V193" i="25" s="1"/>
  <c r="W193" i="25" s="1"/>
  <c r="X193" i="25" s="1"/>
  <c r="Y193" i="25" s="1"/>
  <c r="Z193" i="25" s="1"/>
  <c r="AA193" i="25" s="1"/>
  <c r="AB193" i="25" s="1"/>
  <c r="AC193" i="25" s="1"/>
  <c r="AD193" i="25" s="1"/>
  <c r="AE193" i="25" s="1"/>
  <c r="B194" i="25" s="1"/>
  <c r="C194" i="25" s="1"/>
  <c r="D194" i="25" s="1"/>
  <c r="E194" i="25" s="1"/>
  <c r="F194" i="25" s="1"/>
  <c r="G194" i="25" s="1"/>
  <c r="H194" i="25" s="1"/>
  <c r="I194" i="25" s="1"/>
  <c r="J194" i="25" s="1"/>
  <c r="K194" i="25" s="1"/>
  <c r="L194" i="25" s="1"/>
  <c r="M194" i="25" s="1"/>
  <c r="N194" i="25" s="1"/>
  <c r="O194" i="25" s="1"/>
  <c r="P194" i="25" s="1"/>
  <c r="Q194" i="25" s="1"/>
  <c r="R194" i="25" s="1"/>
  <c r="S194" i="25" s="1"/>
  <c r="T194" i="25" s="1"/>
  <c r="U194" i="25" s="1"/>
  <c r="V194" i="25" s="1"/>
  <c r="W194" i="25" s="1"/>
  <c r="X194" i="25" s="1"/>
  <c r="Y194" i="25" s="1"/>
  <c r="Z194" i="25" s="1"/>
  <c r="AA194" i="25" s="1"/>
  <c r="AB194" i="25" s="1"/>
  <c r="AC194" i="25" s="1"/>
  <c r="AD194" i="25" s="1"/>
  <c r="AE194" i="25" s="1"/>
  <c r="AF194" i="25" s="1"/>
  <c r="C171" i="25"/>
  <c r="D171" i="25" s="1"/>
  <c r="E171" i="25" s="1"/>
  <c r="F171" i="25" s="1"/>
  <c r="G171" i="25" s="1"/>
  <c r="H171" i="25" s="1"/>
  <c r="I171" i="25" s="1"/>
  <c r="J171" i="25" s="1"/>
  <c r="K171" i="25" s="1"/>
  <c r="L171" i="25" s="1"/>
  <c r="M171" i="25" s="1"/>
  <c r="N171" i="25" s="1"/>
  <c r="O171" i="25" s="1"/>
  <c r="P171" i="25" s="1"/>
  <c r="Q171" i="25" s="1"/>
  <c r="R171" i="25" s="1"/>
  <c r="S171" i="25" s="1"/>
  <c r="T171" i="25" s="1"/>
  <c r="U171" i="25" s="1"/>
  <c r="V171" i="25" s="1"/>
  <c r="W171" i="25" s="1"/>
  <c r="X171" i="25" s="1"/>
  <c r="Y171" i="25" s="1"/>
  <c r="Z171" i="25" s="1"/>
  <c r="AA171" i="25" s="1"/>
  <c r="AB171" i="25" s="1"/>
  <c r="AC171" i="25" s="1"/>
  <c r="AD171" i="25" s="1"/>
  <c r="AE171" i="25" s="1"/>
  <c r="AF171" i="25" s="1"/>
  <c r="B172" i="25" s="1"/>
  <c r="C172" i="25" s="1"/>
  <c r="D172" i="25" s="1"/>
  <c r="E172" i="25" s="1"/>
  <c r="F172" i="25" s="1"/>
  <c r="G172" i="25" s="1"/>
  <c r="H172" i="25" s="1"/>
  <c r="I172" i="25" s="1"/>
  <c r="J172" i="25" s="1"/>
  <c r="K172" i="25" s="1"/>
  <c r="L172" i="25" s="1"/>
  <c r="M172" i="25" s="1"/>
  <c r="N172" i="25" s="1"/>
  <c r="O172" i="25" s="1"/>
  <c r="P172" i="25" s="1"/>
  <c r="Q172" i="25" s="1"/>
  <c r="R172" i="25" s="1"/>
  <c r="S172" i="25" s="1"/>
  <c r="T172" i="25" s="1"/>
  <c r="U172" i="25" s="1"/>
  <c r="V172" i="25" s="1"/>
  <c r="W172" i="25" s="1"/>
  <c r="X172" i="25" s="1"/>
  <c r="Y172" i="25" s="1"/>
  <c r="Z172" i="25" s="1"/>
  <c r="AA172" i="25" s="1"/>
  <c r="AB172" i="25" s="1"/>
  <c r="AC172" i="25" s="1"/>
  <c r="AD172" i="25" s="1"/>
  <c r="B173" i="25" s="1"/>
  <c r="C173" i="25" s="1"/>
  <c r="D173" i="25" s="1"/>
  <c r="E173" i="25" s="1"/>
  <c r="F173" i="25" s="1"/>
  <c r="G173" i="25" s="1"/>
  <c r="H173" i="25" s="1"/>
  <c r="I173" i="25" s="1"/>
  <c r="J173" i="25" s="1"/>
  <c r="K173" i="25" s="1"/>
  <c r="L173" i="25" s="1"/>
  <c r="M173" i="25" s="1"/>
  <c r="N173" i="25" s="1"/>
  <c r="O173" i="25" s="1"/>
  <c r="P173" i="25" s="1"/>
  <c r="Q173" i="25" s="1"/>
  <c r="R173" i="25" s="1"/>
  <c r="S173" i="25" s="1"/>
  <c r="T173" i="25" s="1"/>
  <c r="U173" i="25" s="1"/>
  <c r="V173" i="25" s="1"/>
  <c r="W173" i="25" s="1"/>
  <c r="X173" i="25" s="1"/>
  <c r="Y173" i="25" s="1"/>
  <c r="Z173" i="25" s="1"/>
  <c r="AA173" i="25" s="1"/>
  <c r="AB173" i="25" s="1"/>
  <c r="AC173" i="25" s="1"/>
  <c r="AD173" i="25" s="1"/>
  <c r="AE173" i="25" s="1"/>
  <c r="AF173" i="25" s="1"/>
  <c r="B174" i="25" s="1"/>
  <c r="C174" i="25" s="1"/>
  <c r="D174" i="25" s="1"/>
  <c r="E174" i="25" s="1"/>
  <c r="F174" i="25" s="1"/>
  <c r="G174" i="25" s="1"/>
  <c r="H174" i="25" s="1"/>
  <c r="I174" i="25" s="1"/>
  <c r="J174" i="25" s="1"/>
  <c r="K174" i="25" s="1"/>
  <c r="L174" i="25" s="1"/>
  <c r="M174" i="25" s="1"/>
  <c r="N174" i="25" s="1"/>
  <c r="O174" i="25" s="1"/>
  <c r="P174" i="25" s="1"/>
  <c r="Q174" i="25" s="1"/>
  <c r="R174" i="25" s="1"/>
  <c r="S174" i="25" s="1"/>
  <c r="T174" i="25" s="1"/>
  <c r="U174" i="25" s="1"/>
  <c r="V174" i="25" s="1"/>
  <c r="W174" i="25" s="1"/>
  <c r="X174" i="25" s="1"/>
  <c r="Y174" i="25" s="1"/>
  <c r="Z174" i="25" s="1"/>
  <c r="AA174" i="25" s="1"/>
  <c r="AB174" i="25" s="1"/>
  <c r="AC174" i="25" s="1"/>
  <c r="AD174" i="25" s="1"/>
  <c r="AE174" i="25" s="1"/>
  <c r="B175" i="25" s="1"/>
  <c r="C175" i="25" s="1"/>
  <c r="D175" i="25" s="1"/>
  <c r="E175" i="25" s="1"/>
  <c r="F175" i="25" s="1"/>
  <c r="G175" i="25" s="1"/>
  <c r="H175" i="25" s="1"/>
  <c r="I175" i="25" s="1"/>
  <c r="J175" i="25" s="1"/>
  <c r="K175" i="25" s="1"/>
  <c r="L175" i="25" s="1"/>
  <c r="M175" i="25" s="1"/>
  <c r="N175" i="25" s="1"/>
  <c r="O175" i="25" s="1"/>
  <c r="P175" i="25" s="1"/>
  <c r="Q175" i="25" s="1"/>
  <c r="R175" i="25" s="1"/>
  <c r="S175" i="25" s="1"/>
  <c r="T175" i="25" s="1"/>
  <c r="U175" i="25" s="1"/>
  <c r="V175" i="25" s="1"/>
  <c r="W175" i="25" s="1"/>
  <c r="X175" i="25" s="1"/>
  <c r="Y175" i="25" s="1"/>
  <c r="Z175" i="25" s="1"/>
  <c r="AA175" i="25" s="1"/>
  <c r="AB175" i="25" s="1"/>
  <c r="AC175" i="25" s="1"/>
  <c r="AD175" i="25" s="1"/>
  <c r="AE175" i="25" s="1"/>
  <c r="AF175" i="25" s="1"/>
  <c r="B176" i="25" s="1"/>
  <c r="C176" i="25" s="1"/>
  <c r="D176" i="25" s="1"/>
  <c r="E176" i="25" s="1"/>
  <c r="F176" i="25" s="1"/>
  <c r="G176" i="25" s="1"/>
  <c r="H176" i="25" s="1"/>
  <c r="I176" i="25" s="1"/>
  <c r="J176" i="25" s="1"/>
  <c r="K176" i="25" s="1"/>
  <c r="L176" i="25" s="1"/>
  <c r="M176" i="25" s="1"/>
  <c r="N176" i="25" s="1"/>
  <c r="O176" i="25" s="1"/>
  <c r="P176" i="25" s="1"/>
  <c r="Q176" i="25" s="1"/>
  <c r="R176" i="25" s="1"/>
  <c r="S176" i="25" s="1"/>
  <c r="T176" i="25" s="1"/>
  <c r="U176" i="25" s="1"/>
  <c r="V176" i="25" s="1"/>
  <c r="W176" i="25" s="1"/>
  <c r="X176" i="25" s="1"/>
  <c r="Y176" i="25" s="1"/>
  <c r="Z176" i="25" s="1"/>
  <c r="AA176" i="25" s="1"/>
  <c r="AB176" i="25" s="1"/>
  <c r="AC176" i="25" s="1"/>
  <c r="AD176" i="25" s="1"/>
  <c r="AE176" i="25" s="1"/>
  <c r="B177" i="25" s="1"/>
  <c r="C177" i="25" s="1"/>
  <c r="D177" i="25" s="1"/>
  <c r="E177" i="25" s="1"/>
  <c r="F177" i="25" s="1"/>
  <c r="G177" i="25" s="1"/>
  <c r="H177" i="25" s="1"/>
  <c r="I177" i="25" s="1"/>
  <c r="J177" i="25" s="1"/>
  <c r="K177" i="25" s="1"/>
  <c r="L177" i="25" s="1"/>
  <c r="M177" i="25" s="1"/>
  <c r="N177" i="25" s="1"/>
  <c r="O177" i="25" s="1"/>
  <c r="P177" i="25" s="1"/>
  <c r="Q177" i="25" s="1"/>
  <c r="R177" i="25" s="1"/>
  <c r="S177" i="25" s="1"/>
  <c r="T177" i="25" s="1"/>
  <c r="U177" i="25" s="1"/>
  <c r="V177" i="25" s="1"/>
  <c r="W177" i="25" s="1"/>
  <c r="X177" i="25" s="1"/>
  <c r="Y177" i="25" s="1"/>
  <c r="Z177" i="25" s="1"/>
  <c r="AA177" i="25" s="1"/>
  <c r="AB177" i="25" s="1"/>
  <c r="AC177" i="25" s="1"/>
  <c r="AD177" i="25" s="1"/>
  <c r="AE177" i="25" s="1"/>
  <c r="AF177" i="25" s="1"/>
  <c r="B178" i="25" s="1"/>
  <c r="C178" i="25" s="1"/>
  <c r="D178" i="25" s="1"/>
  <c r="E178" i="25" s="1"/>
  <c r="F178" i="25" s="1"/>
  <c r="G178" i="25" s="1"/>
  <c r="H178" i="25" s="1"/>
  <c r="I178" i="25" s="1"/>
  <c r="J178" i="25" s="1"/>
  <c r="K178" i="25" s="1"/>
  <c r="L178" i="25" s="1"/>
  <c r="M178" i="25" s="1"/>
  <c r="N178" i="25" s="1"/>
  <c r="O178" i="25" s="1"/>
  <c r="P178" i="25" s="1"/>
  <c r="Q178" i="25" s="1"/>
  <c r="R178" i="25" s="1"/>
  <c r="S178" i="25" s="1"/>
  <c r="T178" i="25" s="1"/>
  <c r="U178" i="25" s="1"/>
  <c r="V178" i="25" s="1"/>
  <c r="W178" i="25" s="1"/>
  <c r="X178" i="25" s="1"/>
  <c r="Y178" i="25" s="1"/>
  <c r="Z178" i="25" s="1"/>
  <c r="AA178" i="25" s="1"/>
  <c r="AB178" i="25" s="1"/>
  <c r="AC178" i="25" s="1"/>
  <c r="AD178" i="25" s="1"/>
  <c r="AE178" i="25" s="1"/>
  <c r="AF178" i="25" s="1"/>
  <c r="B179" i="25" s="1"/>
  <c r="C179" i="25" s="1"/>
  <c r="D179" i="25" s="1"/>
  <c r="E179" i="25" s="1"/>
  <c r="F179" i="25" s="1"/>
  <c r="G179" i="25" s="1"/>
  <c r="H179" i="25" s="1"/>
  <c r="I179" i="25" s="1"/>
  <c r="J179" i="25" s="1"/>
  <c r="K179" i="25" s="1"/>
  <c r="L179" i="25" s="1"/>
  <c r="M179" i="25" s="1"/>
  <c r="N179" i="25" s="1"/>
  <c r="O179" i="25" s="1"/>
  <c r="P179" i="25" s="1"/>
  <c r="Q179" i="25" s="1"/>
  <c r="R179" i="25" s="1"/>
  <c r="S179" i="25" s="1"/>
  <c r="T179" i="25" s="1"/>
  <c r="U179" i="25" s="1"/>
  <c r="V179" i="25" s="1"/>
  <c r="W179" i="25" s="1"/>
  <c r="X179" i="25" s="1"/>
  <c r="Y179" i="25" s="1"/>
  <c r="Z179" i="25" s="1"/>
  <c r="AA179" i="25" s="1"/>
  <c r="AB179" i="25" s="1"/>
  <c r="AC179" i="25" s="1"/>
  <c r="AD179" i="25" s="1"/>
  <c r="AE179" i="25" s="1"/>
  <c r="B180" i="25" s="1"/>
  <c r="C180" i="25" s="1"/>
  <c r="D180" i="25" s="1"/>
  <c r="E180" i="25" s="1"/>
  <c r="F180" i="25" s="1"/>
  <c r="G180" i="25" s="1"/>
  <c r="H180" i="25" s="1"/>
  <c r="I180" i="25" s="1"/>
  <c r="J180" i="25" s="1"/>
  <c r="K180" i="25" s="1"/>
  <c r="L180" i="25" s="1"/>
  <c r="M180" i="25" s="1"/>
  <c r="N180" i="25" s="1"/>
  <c r="O180" i="25" s="1"/>
  <c r="P180" i="25" s="1"/>
  <c r="Q180" i="25" s="1"/>
  <c r="R180" i="25" s="1"/>
  <c r="S180" i="25" s="1"/>
  <c r="T180" i="25" s="1"/>
  <c r="U180" i="25" s="1"/>
  <c r="V180" i="25" s="1"/>
  <c r="W180" i="25" s="1"/>
  <c r="X180" i="25" s="1"/>
  <c r="Y180" i="25" s="1"/>
  <c r="Z180" i="25" s="1"/>
  <c r="AA180" i="25" s="1"/>
  <c r="AB180" i="25" s="1"/>
  <c r="AC180" i="25" s="1"/>
  <c r="AD180" i="25" s="1"/>
  <c r="AE180" i="25" s="1"/>
  <c r="AF180" i="25" s="1"/>
  <c r="B181" i="25" s="1"/>
  <c r="C181" i="25" s="1"/>
  <c r="D181" i="25" s="1"/>
  <c r="E181" i="25" s="1"/>
  <c r="F181" i="25" s="1"/>
  <c r="G181" i="25" s="1"/>
  <c r="H181" i="25" s="1"/>
  <c r="I181" i="25" s="1"/>
  <c r="J181" i="25" s="1"/>
  <c r="K181" i="25" s="1"/>
  <c r="L181" i="25" s="1"/>
  <c r="M181" i="25" s="1"/>
  <c r="N181" i="25" s="1"/>
  <c r="O181" i="25" s="1"/>
  <c r="P181" i="25" s="1"/>
  <c r="Q181" i="25" s="1"/>
  <c r="R181" i="25" s="1"/>
  <c r="S181" i="25" s="1"/>
  <c r="T181" i="25" s="1"/>
  <c r="U181" i="25" s="1"/>
  <c r="V181" i="25" s="1"/>
  <c r="W181" i="25" s="1"/>
  <c r="X181" i="25" s="1"/>
  <c r="Y181" i="25" s="1"/>
  <c r="Z181" i="25" s="1"/>
  <c r="AA181" i="25" s="1"/>
  <c r="AB181" i="25" s="1"/>
  <c r="AC181" i="25" s="1"/>
  <c r="AD181" i="25" s="1"/>
  <c r="AE181" i="25" s="1"/>
  <c r="B182" i="25" s="1"/>
  <c r="C182" i="25" s="1"/>
  <c r="D182" i="25" s="1"/>
  <c r="E182" i="25" s="1"/>
  <c r="F182" i="25" s="1"/>
  <c r="G182" i="25" s="1"/>
  <c r="H182" i="25" s="1"/>
  <c r="I182" i="25" s="1"/>
  <c r="J182" i="25" s="1"/>
  <c r="K182" i="25" s="1"/>
  <c r="L182" i="25" s="1"/>
  <c r="M182" i="25" s="1"/>
  <c r="N182" i="25" s="1"/>
  <c r="O182" i="25" s="1"/>
  <c r="P182" i="25" s="1"/>
  <c r="Q182" i="25" s="1"/>
  <c r="R182" i="25" s="1"/>
  <c r="S182" i="25" s="1"/>
  <c r="T182" i="25" s="1"/>
  <c r="U182" i="25" s="1"/>
  <c r="V182" i="25" s="1"/>
  <c r="W182" i="25" s="1"/>
  <c r="X182" i="25" s="1"/>
  <c r="Y182" i="25" s="1"/>
  <c r="Z182" i="25" s="1"/>
  <c r="AA182" i="25" s="1"/>
  <c r="AB182" i="25" s="1"/>
  <c r="AC182" i="25" s="1"/>
  <c r="AD182" i="25" s="1"/>
  <c r="AE182" i="25" s="1"/>
  <c r="AF182" i="25" s="1"/>
  <c r="C159" i="25"/>
  <c r="D159" i="25" s="1"/>
  <c r="E159" i="25" s="1"/>
  <c r="F159" i="25" s="1"/>
  <c r="G159" i="25" s="1"/>
  <c r="H159" i="25" s="1"/>
  <c r="I159" i="25" s="1"/>
  <c r="J159" i="25" s="1"/>
  <c r="K159" i="25" s="1"/>
  <c r="L159" i="25" s="1"/>
  <c r="M159" i="25" s="1"/>
  <c r="N159" i="25" s="1"/>
  <c r="O159" i="25" s="1"/>
  <c r="P159" i="25" s="1"/>
  <c r="Q159" i="25" s="1"/>
  <c r="R159" i="25" s="1"/>
  <c r="S159" i="25" s="1"/>
  <c r="T159" i="25" s="1"/>
  <c r="U159" i="25" s="1"/>
  <c r="V159" i="25" s="1"/>
  <c r="W159" i="25" s="1"/>
  <c r="X159" i="25" s="1"/>
  <c r="Y159" i="25" s="1"/>
  <c r="Z159" i="25" s="1"/>
  <c r="AA159" i="25" s="1"/>
  <c r="AB159" i="25" s="1"/>
  <c r="AC159" i="25" s="1"/>
  <c r="AD159" i="25" s="1"/>
  <c r="AE159" i="25" s="1"/>
  <c r="AF159" i="25" s="1"/>
  <c r="B160" i="25" s="1"/>
  <c r="C160" i="25" s="1"/>
  <c r="D160" i="25" s="1"/>
  <c r="E160" i="25" s="1"/>
  <c r="F160" i="25" s="1"/>
  <c r="G160" i="25" s="1"/>
  <c r="H160" i="25" s="1"/>
  <c r="I160" i="25" s="1"/>
  <c r="J160" i="25" s="1"/>
  <c r="K160" i="25" s="1"/>
  <c r="L160" i="25" s="1"/>
  <c r="M160" i="25" s="1"/>
  <c r="N160" i="25" s="1"/>
  <c r="O160" i="25" s="1"/>
  <c r="P160" i="25" s="1"/>
  <c r="Q160" i="25" s="1"/>
  <c r="R160" i="25" s="1"/>
  <c r="S160" i="25" s="1"/>
  <c r="T160" i="25" s="1"/>
  <c r="U160" i="25" s="1"/>
  <c r="V160" i="25" s="1"/>
  <c r="W160" i="25" s="1"/>
  <c r="X160" i="25" s="1"/>
  <c r="Y160" i="25" s="1"/>
  <c r="Z160" i="25" s="1"/>
  <c r="AA160" i="25" s="1"/>
  <c r="AB160" i="25" s="1"/>
  <c r="AC160" i="25" s="1"/>
  <c r="B161" i="25" s="1"/>
  <c r="C161" i="25" s="1"/>
  <c r="D161" i="25" s="1"/>
  <c r="E161" i="25" s="1"/>
  <c r="F161" i="25" s="1"/>
  <c r="G161" i="25" s="1"/>
  <c r="H161" i="25" s="1"/>
  <c r="I161" i="25" s="1"/>
  <c r="J161" i="25" s="1"/>
  <c r="K161" i="25" s="1"/>
  <c r="L161" i="25" s="1"/>
  <c r="M161" i="25" s="1"/>
  <c r="N161" i="25" s="1"/>
  <c r="O161" i="25" s="1"/>
  <c r="P161" i="25" s="1"/>
  <c r="Q161" i="25" s="1"/>
  <c r="R161" i="25" s="1"/>
  <c r="S161" i="25" s="1"/>
  <c r="T161" i="25" s="1"/>
  <c r="U161" i="25" s="1"/>
  <c r="V161" i="25" s="1"/>
  <c r="W161" i="25" s="1"/>
  <c r="X161" i="25" s="1"/>
  <c r="Y161" i="25" s="1"/>
  <c r="Z161" i="25" s="1"/>
  <c r="AA161" i="25" s="1"/>
  <c r="AB161" i="25" s="1"/>
  <c r="AC161" i="25" s="1"/>
  <c r="AD161" i="25" s="1"/>
  <c r="AE161" i="25" s="1"/>
  <c r="AF161" i="25" s="1"/>
  <c r="B162" i="25" s="1"/>
  <c r="C162" i="25" s="1"/>
  <c r="D162" i="25" s="1"/>
  <c r="E162" i="25" s="1"/>
  <c r="F162" i="25" s="1"/>
  <c r="G162" i="25" s="1"/>
  <c r="H162" i="25" s="1"/>
  <c r="I162" i="25" s="1"/>
  <c r="J162" i="25" s="1"/>
  <c r="K162" i="25" s="1"/>
  <c r="L162" i="25" s="1"/>
  <c r="M162" i="25" s="1"/>
  <c r="N162" i="25" s="1"/>
  <c r="O162" i="25" s="1"/>
  <c r="P162" i="25" s="1"/>
  <c r="Q162" i="25" s="1"/>
  <c r="R162" i="25" s="1"/>
  <c r="S162" i="25" s="1"/>
  <c r="T162" i="25" s="1"/>
  <c r="U162" i="25" s="1"/>
  <c r="V162" i="25" s="1"/>
  <c r="W162" i="25" s="1"/>
  <c r="X162" i="25" s="1"/>
  <c r="Y162" i="25" s="1"/>
  <c r="Z162" i="25" s="1"/>
  <c r="AA162" i="25" s="1"/>
  <c r="AB162" i="25" s="1"/>
  <c r="AC162" i="25" s="1"/>
  <c r="AD162" i="25" s="1"/>
  <c r="AE162" i="25" s="1"/>
  <c r="B163" i="25" s="1"/>
  <c r="C163" i="25" s="1"/>
  <c r="D163" i="25" s="1"/>
  <c r="E163" i="25" s="1"/>
  <c r="F163" i="25" s="1"/>
  <c r="G163" i="25" s="1"/>
  <c r="H163" i="25" s="1"/>
  <c r="I163" i="25" s="1"/>
  <c r="J163" i="25" s="1"/>
  <c r="K163" i="25" s="1"/>
  <c r="L163" i="25" s="1"/>
  <c r="M163" i="25" s="1"/>
  <c r="N163" i="25" s="1"/>
  <c r="O163" i="25" s="1"/>
  <c r="P163" i="25" s="1"/>
  <c r="Q163" i="25" s="1"/>
  <c r="R163" i="25" s="1"/>
  <c r="S163" i="25" s="1"/>
  <c r="T163" i="25" s="1"/>
  <c r="U163" i="25" s="1"/>
  <c r="V163" i="25" s="1"/>
  <c r="W163" i="25" s="1"/>
  <c r="X163" i="25" s="1"/>
  <c r="Y163" i="25" s="1"/>
  <c r="Z163" i="25" s="1"/>
  <c r="AA163" i="25" s="1"/>
  <c r="AB163" i="25" s="1"/>
  <c r="AC163" i="25" s="1"/>
  <c r="AD163" i="25" s="1"/>
  <c r="AE163" i="25" s="1"/>
  <c r="AF163" i="25" s="1"/>
  <c r="B164" i="25" s="1"/>
  <c r="C164" i="25" s="1"/>
  <c r="D164" i="25" s="1"/>
  <c r="E164" i="25" s="1"/>
  <c r="F164" i="25" s="1"/>
  <c r="G164" i="25" s="1"/>
  <c r="H164" i="25" s="1"/>
  <c r="I164" i="25" s="1"/>
  <c r="J164" i="25" s="1"/>
  <c r="K164" i="25" s="1"/>
  <c r="L164" i="25" s="1"/>
  <c r="M164" i="25" s="1"/>
  <c r="N164" i="25" s="1"/>
  <c r="O164" i="25" s="1"/>
  <c r="P164" i="25" s="1"/>
  <c r="Q164" i="25" s="1"/>
  <c r="R164" i="25" s="1"/>
  <c r="S164" i="25" s="1"/>
  <c r="T164" i="25" s="1"/>
  <c r="U164" i="25" s="1"/>
  <c r="V164" i="25" s="1"/>
  <c r="W164" i="25" s="1"/>
  <c r="X164" i="25" s="1"/>
  <c r="Y164" i="25" s="1"/>
  <c r="Z164" i="25" s="1"/>
  <c r="AA164" i="25" s="1"/>
  <c r="AB164" i="25" s="1"/>
  <c r="AC164" i="25" s="1"/>
  <c r="AD164" i="25" s="1"/>
  <c r="AE164" i="25" s="1"/>
  <c r="B165" i="25" s="1"/>
  <c r="C165" i="25" s="1"/>
  <c r="D165" i="25" s="1"/>
  <c r="E165" i="25" s="1"/>
  <c r="F165" i="25" s="1"/>
  <c r="G165" i="25" s="1"/>
  <c r="H165" i="25" s="1"/>
  <c r="I165" i="25" s="1"/>
  <c r="J165" i="25" s="1"/>
  <c r="K165" i="25" s="1"/>
  <c r="L165" i="25" s="1"/>
  <c r="M165" i="25" s="1"/>
  <c r="N165" i="25" s="1"/>
  <c r="O165" i="25" s="1"/>
  <c r="P165" i="25" s="1"/>
  <c r="Q165" i="25" s="1"/>
  <c r="R165" i="25" s="1"/>
  <c r="S165" i="25" s="1"/>
  <c r="T165" i="25" s="1"/>
  <c r="U165" i="25" s="1"/>
  <c r="V165" i="25" s="1"/>
  <c r="W165" i="25" s="1"/>
  <c r="X165" i="25" s="1"/>
  <c r="Y165" i="25" s="1"/>
  <c r="Z165" i="25" s="1"/>
  <c r="AA165" i="25" s="1"/>
  <c r="AB165" i="25" s="1"/>
  <c r="AC165" i="25" s="1"/>
  <c r="AD165" i="25" s="1"/>
  <c r="AE165" i="25" s="1"/>
  <c r="AF165" i="25" s="1"/>
  <c r="B166" i="25" s="1"/>
  <c r="C166" i="25" s="1"/>
  <c r="D166" i="25" s="1"/>
  <c r="E166" i="25" s="1"/>
  <c r="F166" i="25" s="1"/>
  <c r="G166" i="25" s="1"/>
  <c r="H166" i="25" s="1"/>
  <c r="I166" i="25" s="1"/>
  <c r="J166" i="25" s="1"/>
  <c r="K166" i="25" s="1"/>
  <c r="L166" i="25" s="1"/>
  <c r="M166" i="25" s="1"/>
  <c r="N166" i="25" s="1"/>
  <c r="O166" i="25" s="1"/>
  <c r="P166" i="25" s="1"/>
  <c r="Q166" i="25" s="1"/>
  <c r="R166" i="25" s="1"/>
  <c r="S166" i="25" s="1"/>
  <c r="T166" i="25" s="1"/>
  <c r="U166" i="25" s="1"/>
  <c r="V166" i="25" s="1"/>
  <c r="W166" i="25" s="1"/>
  <c r="X166" i="25" s="1"/>
  <c r="Y166" i="25" s="1"/>
  <c r="Z166" i="25" s="1"/>
  <c r="AA166" i="25" s="1"/>
  <c r="AB166" i="25" s="1"/>
  <c r="AC166" i="25" s="1"/>
  <c r="AD166" i="25" s="1"/>
  <c r="AE166" i="25" s="1"/>
  <c r="AF166" i="25" s="1"/>
  <c r="B167" i="25" s="1"/>
  <c r="C167" i="25" s="1"/>
  <c r="D167" i="25" s="1"/>
  <c r="E167" i="25" s="1"/>
  <c r="F167" i="25" s="1"/>
  <c r="G167" i="25" s="1"/>
  <c r="H167" i="25" s="1"/>
  <c r="I167" i="25" s="1"/>
  <c r="J167" i="25" s="1"/>
  <c r="K167" i="25" s="1"/>
  <c r="L167" i="25" s="1"/>
  <c r="M167" i="25" s="1"/>
  <c r="N167" i="25" s="1"/>
  <c r="O167" i="25" s="1"/>
  <c r="P167" i="25" s="1"/>
  <c r="Q167" i="25" s="1"/>
  <c r="R167" i="25" s="1"/>
  <c r="S167" i="25" s="1"/>
  <c r="T167" i="25" s="1"/>
  <c r="U167" i="25" s="1"/>
  <c r="V167" i="25" s="1"/>
  <c r="W167" i="25" s="1"/>
  <c r="X167" i="25" s="1"/>
  <c r="Y167" i="25" s="1"/>
  <c r="Z167" i="25" s="1"/>
  <c r="AA167" i="25" s="1"/>
  <c r="AB167" i="25" s="1"/>
  <c r="AC167" i="25" s="1"/>
  <c r="AD167" i="25" s="1"/>
  <c r="AE167" i="25" s="1"/>
  <c r="B168" i="25" s="1"/>
  <c r="C168" i="25" s="1"/>
  <c r="D168" i="25" s="1"/>
  <c r="E168" i="25" s="1"/>
  <c r="F168" i="25" s="1"/>
  <c r="G168" i="25" s="1"/>
  <c r="H168" i="25" s="1"/>
  <c r="I168" i="25" s="1"/>
  <c r="J168" i="25" s="1"/>
  <c r="K168" i="25" s="1"/>
  <c r="L168" i="25" s="1"/>
  <c r="M168" i="25" s="1"/>
  <c r="N168" i="25" s="1"/>
  <c r="O168" i="25" s="1"/>
  <c r="P168" i="25" s="1"/>
  <c r="Q168" i="25" s="1"/>
  <c r="R168" i="25" s="1"/>
  <c r="S168" i="25" s="1"/>
  <c r="T168" i="25" s="1"/>
  <c r="U168" i="25" s="1"/>
  <c r="V168" i="25" s="1"/>
  <c r="W168" i="25" s="1"/>
  <c r="X168" i="25" s="1"/>
  <c r="Y168" i="25" s="1"/>
  <c r="Z168" i="25" s="1"/>
  <c r="AA168" i="25" s="1"/>
  <c r="AB168" i="25" s="1"/>
  <c r="AC168" i="25" s="1"/>
  <c r="AD168" i="25" s="1"/>
  <c r="AE168" i="25" s="1"/>
  <c r="AF168" i="25" s="1"/>
  <c r="B169" i="25" s="1"/>
  <c r="C169" i="25" s="1"/>
  <c r="D169" i="25" s="1"/>
  <c r="E169" i="25" s="1"/>
  <c r="F169" i="25" s="1"/>
  <c r="G169" i="25" s="1"/>
  <c r="H169" i="25" s="1"/>
  <c r="I169" i="25" s="1"/>
  <c r="J169" i="25" s="1"/>
  <c r="K169" i="25" s="1"/>
  <c r="L169" i="25" s="1"/>
  <c r="M169" i="25" s="1"/>
  <c r="N169" i="25" s="1"/>
  <c r="O169" i="25" s="1"/>
  <c r="P169" i="25" s="1"/>
  <c r="Q169" i="25" s="1"/>
  <c r="R169" i="25" s="1"/>
  <c r="S169" i="25" s="1"/>
  <c r="T169" i="25" s="1"/>
  <c r="U169" i="25" s="1"/>
  <c r="V169" i="25" s="1"/>
  <c r="W169" i="25" s="1"/>
  <c r="X169" i="25" s="1"/>
  <c r="Y169" i="25" s="1"/>
  <c r="Z169" i="25" s="1"/>
  <c r="AA169" i="25" s="1"/>
  <c r="AB169" i="25" s="1"/>
  <c r="AC169" i="25" s="1"/>
  <c r="AD169" i="25" s="1"/>
  <c r="AE169" i="25" s="1"/>
  <c r="B170" i="25" s="1"/>
  <c r="C170" i="25" s="1"/>
  <c r="D170" i="25" s="1"/>
  <c r="E170" i="25" s="1"/>
  <c r="F170" i="25" s="1"/>
  <c r="G170" i="25" s="1"/>
  <c r="H170" i="25" s="1"/>
  <c r="I170" i="25" s="1"/>
  <c r="J170" i="25" s="1"/>
  <c r="K170" i="25" s="1"/>
  <c r="L170" i="25" s="1"/>
  <c r="M170" i="25" s="1"/>
  <c r="N170" i="25" s="1"/>
  <c r="O170" i="25" s="1"/>
  <c r="P170" i="25" s="1"/>
  <c r="Q170" i="25" s="1"/>
  <c r="R170" i="25" s="1"/>
  <c r="S170" i="25" s="1"/>
  <c r="T170" i="25" s="1"/>
  <c r="U170" i="25" s="1"/>
  <c r="V170" i="25" s="1"/>
  <c r="W170" i="25" s="1"/>
  <c r="X170" i="25" s="1"/>
  <c r="Y170" i="25" s="1"/>
  <c r="Z170" i="25" s="1"/>
  <c r="AA170" i="25" s="1"/>
  <c r="AB170" i="25" s="1"/>
  <c r="AC170" i="25" s="1"/>
  <c r="AD170" i="25" s="1"/>
  <c r="AE170" i="25" s="1"/>
  <c r="AF170" i="25" s="1"/>
  <c r="C147" i="25"/>
  <c r="D147" i="25" s="1"/>
  <c r="E147" i="25" s="1"/>
  <c r="F147" i="25" s="1"/>
  <c r="G147" i="25" s="1"/>
  <c r="H147" i="25" s="1"/>
  <c r="I147" i="25" s="1"/>
  <c r="J147" i="25" s="1"/>
  <c r="K147" i="25" s="1"/>
  <c r="L147" i="25" s="1"/>
  <c r="M147" i="25" s="1"/>
  <c r="N147" i="25" s="1"/>
  <c r="O147" i="25" s="1"/>
  <c r="P147" i="25" s="1"/>
  <c r="Q147" i="25" s="1"/>
  <c r="R147" i="25" s="1"/>
  <c r="S147" i="25" s="1"/>
  <c r="T147" i="25" s="1"/>
  <c r="U147" i="25" s="1"/>
  <c r="V147" i="25" s="1"/>
  <c r="W147" i="25" s="1"/>
  <c r="X147" i="25" s="1"/>
  <c r="Y147" i="25" s="1"/>
  <c r="Z147" i="25" s="1"/>
  <c r="AA147" i="25" s="1"/>
  <c r="AB147" i="25" s="1"/>
  <c r="AC147" i="25" s="1"/>
  <c r="AD147" i="25" s="1"/>
  <c r="AE147" i="25" s="1"/>
  <c r="AF147" i="25" s="1"/>
  <c r="B148" i="25" s="1"/>
  <c r="C148" i="25" s="1"/>
  <c r="D148" i="25" s="1"/>
  <c r="E148" i="25" s="1"/>
  <c r="F148" i="25" s="1"/>
  <c r="G148" i="25" s="1"/>
  <c r="H148" i="25" s="1"/>
  <c r="I148" i="25" s="1"/>
  <c r="J148" i="25" s="1"/>
  <c r="K148" i="25" s="1"/>
  <c r="L148" i="25" s="1"/>
  <c r="M148" i="25" s="1"/>
  <c r="N148" i="25" s="1"/>
  <c r="O148" i="25" s="1"/>
  <c r="P148" i="25" s="1"/>
  <c r="Q148" i="25" s="1"/>
  <c r="R148" i="25" s="1"/>
  <c r="S148" i="25" s="1"/>
  <c r="T148" i="25" s="1"/>
  <c r="U148" i="25" s="1"/>
  <c r="V148" i="25" s="1"/>
  <c r="W148" i="25" s="1"/>
  <c r="X148" i="25" s="1"/>
  <c r="Y148" i="25" s="1"/>
  <c r="Z148" i="25" s="1"/>
  <c r="AA148" i="25" s="1"/>
  <c r="AB148" i="25" s="1"/>
  <c r="AC148" i="25" s="1"/>
  <c r="B149" i="25" s="1"/>
  <c r="C149" i="25" s="1"/>
  <c r="D149" i="25" s="1"/>
  <c r="E149" i="25" s="1"/>
  <c r="F149" i="25" s="1"/>
  <c r="G149" i="25" s="1"/>
  <c r="H149" i="25" s="1"/>
  <c r="I149" i="25" s="1"/>
  <c r="J149" i="25" s="1"/>
  <c r="K149" i="25" s="1"/>
  <c r="L149" i="25" s="1"/>
  <c r="M149" i="25" s="1"/>
  <c r="N149" i="25" s="1"/>
  <c r="O149" i="25" s="1"/>
  <c r="P149" i="25" s="1"/>
  <c r="Q149" i="25" s="1"/>
  <c r="R149" i="25" s="1"/>
  <c r="S149" i="25" s="1"/>
  <c r="T149" i="25" s="1"/>
  <c r="U149" i="25" s="1"/>
  <c r="V149" i="25" s="1"/>
  <c r="W149" i="25" s="1"/>
  <c r="X149" i="25" s="1"/>
  <c r="Y149" i="25" s="1"/>
  <c r="Z149" i="25" s="1"/>
  <c r="AA149" i="25" s="1"/>
  <c r="AB149" i="25" s="1"/>
  <c r="AC149" i="25" s="1"/>
  <c r="AD149" i="25" s="1"/>
  <c r="AE149" i="25" s="1"/>
  <c r="AF149" i="25" s="1"/>
  <c r="B150" i="25" s="1"/>
  <c r="C150" i="25" s="1"/>
  <c r="D150" i="25" s="1"/>
  <c r="E150" i="25" s="1"/>
  <c r="F150" i="25" s="1"/>
  <c r="G150" i="25" s="1"/>
  <c r="H150" i="25" s="1"/>
  <c r="I150" i="25" s="1"/>
  <c r="J150" i="25" s="1"/>
  <c r="K150" i="25" s="1"/>
  <c r="L150" i="25" s="1"/>
  <c r="M150" i="25" s="1"/>
  <c r="N150" i="25" s="1"/>
  <c r="O150" i="25" s="1"/>
  <c r="P150" i="25" s="1"/>
  <c r="Q150" i="25" s="1"/>
  <c r="R150" i="25" s="1"/>
  <c r="S150" i="25" s="1"/>
  <c r="T150" i="25" s="1"/>
  <c r="U150" i="25" s="1"/>
  <c r="V150" i="25" s="1"/>
  <c r="W150" i="25" s="1"/>
  <c r="X150" i="25" s="1"/>
  <c r="Y150" i="25" s="1"/>
  <c r="Z150" i="25" s="1"/>
  <c r="AA150" i="25" s="1"/>
  <c r="AB150" i="25" s="1"/>
  <c r="AC150" i="25" s="1"/>
  <c r="AD150" i="25" s="1"/>
  <c r="AE150" i="25" s="1"/>
  <c r="B151" i="25" s="1"/>
  <c r="C151" i="25" s="1"/>
  <c r="D151" i="25" s="1"/>
  <c r="E151" i="25" s="1"/>
  <c r="F151" i="25" s="1"/>
  <c r="G151" i="25" s="1"/>
  <c r="H151" i="25" s="1"/>
  <c r="I151" i="25" s="1"/>
  <c r="J151" i="25" s="1"/>
  <c r="K151" i="25" s="1"/>
  <c r="L151" i="25" s="1"/>
  <c r="M151" i="25" s="1"/>
  <c r="N151" i="25" s="1"/>
  <c r="O151" i="25" s="1"/>
  <c r="P151" i="25" s="1"/>
  <c r="Q151" i="25" s="1"/>
  <c r="R151" i="25" s="1"/>
  <c r="S151" i="25" s="1"/>
  <c r="T151" i="25" s="1"/>
  <c r="U151" i="25" s="1"/>
  <c r="V151" i="25" s="1"/>
  <c r="W151" i="25" s="1"/>
  <c r="X151" i="25" s="1"/>
  <c r="Y151" i="25" s="1"/>
  <c r="Z151" i="25" s="1"/>
  <c r="AA151" i="25" s="1"/>
  <c r="AB151" i="25" s="1"/>
  <c r="AC151" i="25" s="1"/>
  <c r="AD151" i="25" s="1"/>
  <c r="AE151" i="25" s="1"/>
  <c r="AF151" i="25" s="1"/>
  <c r="B152" i="25" s="1"/>
  <c r="C152" i="25" s="1"/>
  <c r="D152" i="25" s="1"/>
  <c r="E152" i="25" s="1"/>
  <c r="F152" i="25" s="1"/>
  <c r="G152" i="25" s="1"/>
  <c r="H152" i="25" s="1"/>
  <c r="I152" i="25" s="1"/>
  <c r="J152" i="25" s="1"/>
  <c r="K152" i="25" s="1"/>
  <c r="L152" i="25" s="1"/>
  <c r="M152" i="25" s="1"/>
  <c r="N152" i="25" s="1"/>
  <c r="O152" i="25" s="1"/>
  <c r="P152" i="25" s="1"/>
  <c r="Q152" i="25" s="1"/>
  <c r="R152" i="25" s="1"/>
  <c r="S152" i="25" s="1"/>
  <c r="T152" i="25" s="1"/>
  <c r="U152" i="25" s="1"/>
  <c r="V152" i="25" s="1"/>
  <c r="W152" i="25" s="1"/>
  <c r="X152" i="25" s="1"/>
  <c r="Y152" i="25" s="1"/>
  <c r="Z152" i="25" s="1"/>
  <c r="AA152" i="25" s="1"/>
  <c r="AB152" i="25" s="1"/>
  <c r="AC152" i="25" s="1"/>
  <c r="AD152" i="25" s="1"/>
  <c r="AE152" i="25" s="1"/>
  <c r="B153" i="25" s="1"/>
  <c r="C153" i="25" s="1"/>
  <c r="D153" i="25" s="1"/>
  <c r="E153" i="25" s="1"/>
  <c r="F153" i="25" s="1"/>
  <c r="G153" i="25" s="1"/>
  <c r="H153" i="25" s="1"/>
  <c r="I153" i="25" s="1"/>
  <c r="J153" i="25" s="1"/>
  <c r="K153" i="25" s="1"/>
  <c r="L153" i="25" s="1"/>
  <c r="M153" i="25" s="1"/>
  <c r="N153" i="25" s="1"/>
  <c r="O153" i="25" s="1"/>
  <c r="P153" i="25" s="1"/>
  <c r="Q153" i="25" s="1"/>
  <c r="R153" i="25" s="1"/>
  <c r="S153" i="25" s="1"/>
  <c r="T153" i="25" s="1"/>
  <c r="U153" i="25" s="1"/>
  <c r="V153" i="25" s="1"/>
  <c r="W153" i="25" s="1"/>
  <c r="X153" i="25" s="1"/>
  <c r="Y153" i="25" s="1"/>
  <c r="Z153" i="25" s="1"/>
  <c r="AA153" i="25" s="1"/>
  <c r="AB153" i="25" s="1"/>
  <c r="AC153" i="25" s="1"/>
  <c r="AD153" i="25" s="1"/>
  <c r="AE153" i="25" s="1"/>
  <c r="AF153" i="25" s="1"/>
  <c r="B154" i="25" s="1"/>
  <c r="C154" i="25" s="1"/>
  <c r="D154" i="25" s="1"/>
  <c r="E154" i="25" s="1"/>
  <c r="F154" i="25" s="1"/>
  <c r="G154" i="25" s="1"/>
  <c r="H154" i="25" s="1"/>
  <c r="I154" i="25" s="1"/>
  <c r="J154" i="25" s="1"/>
  <c r="K154" i="25" s="1"/>
  <c r="L154" i="25" s="1"/>
  <c r="M154" i="25" s="1"/>
  <c r="N154" i="25" s="1"/>
  <c r="O154" i="25" s="1"/>
  <c r="P154" i="25" s="1"/>
  <c r="Q154" i="25" s="1"/>
  <c r="R154" i="25" s="1"/>
  <c r="S154" i="25" s="1"/>
  <c r="T154" i="25" s="1"/>
  <c r="U154" i="25" s="1"/>
  <c r="V154" i="25" s="1"/>
  <c r="W154" i="25" s="1"/>
  <c r="X154" i="25" s="1"/>
  <c r="Y154" i="25" s="1"/>
  <c r="Z154" i="25" s="1"/>
  <c r="AA154" i="25" s="1"/>
  <c r="AB154" i="25" s="1"/>
  <c r="AC154" i="25" s="1"/>
  <c r="AD154" i="25" s="1"/>
  <c r="AE154" i="25" s="1"/>
  <c r="AF154" i="25" s="1"/>
  <c r="B155" i="25" s="1"/>
  <c r="C155" i="25" s="1"/>
  <c r="D155" i="25" s="1"/>
  <c r="E155" i="25" s="1"/>
  <c r="F155" i="25" s="1"/>
  <c r="G155" i="25" s="1"/>
  <c r="H155" i="25" s="1"/>
  <c r="I155" i="25" s="1"/>
  <c r="J155" i="25" s="1"/>
  <c r="K155" i="25" s="1"/>
  <c r="L155" i="25" s="1"/>
  <c r="M155" i="25" s="1"/>
  <c r="N155" i="25" s="1"/>
  <c r="O155" i="25" s="1"/>
  <c r="P155" i="25" s="1"/>
  <c r="Q155" i="25" s="1"/>
  <c r="R155" i="25" s="1"/>
  <c r="S155" i="25" s="1"/>
  <c r="T155" i="25" s="1"/>
  <c r="U155" i="25" s="1"/>
  <c r="V155" i="25" s="1"/>
  <c r="W155" i="25" s="1"/>
  <c r="X155" i="25" s="1"/>
  <c r="Y155" i="25" s="1"/>
  <c r="Z155" i="25" s="1"/>
  <c r="AA155" i="25" s="1"/>
  <c r="AB155" i="25" s="1"/>
  <c r="AC155" i="25" s="1"/>
  <c r="AD155" i="25" s="1"/>
  <c r="AE155" i="25" s="1"/>
  <c r="B156" i="25" s="1"/>
  <c r="C156" i="25" s="1"/>
  <c r="D156" i="25" s="1"/>
  <c r="E156" i="25" s="1"/>
  <c r="F156" i="25" s="1"/>
  <c r="G156" i="25" s="1"/>
  <c r="H156" i="25" s="1"/>
  <c r="I156" i="25" s="1"/>
  <c r="J156" i="25" s="1"/>
  <c r="K156" i="25" s="1"/>
  <c r="L156" i="25" s="1"/>
  <c r="M156" i="25" s="1"/>
  <c r="N156" i="25" s="1"/>
  <c r="O156" i="25" s="1"/>
  <c r="P156" i="25" s="1"/>
  <c r="Q156" i="25" s="1"/>
  <c r="R156" i="25" s="1"/>
  <c r="S156" i="25" s="1"/>
  <c r="T156" i="25" s="1"/>
  <c r="U156" i="25" s="1"/>
  <c r="V156" i="25" s="1"/>
  <c r="W156" i="25" s="1"/>
  <c r="X156" i="25" s="1"/>
  <c r="Y156" i="25" s="1"/>
  <c r="Z156" i="25" s="1"/>
  <c r="AA156" i="25" s="1"/>
  <c r="AB156" i="25" s="1"/>
  <c r="AC156" i="25" s="1"/>
  <c r="AD156" i="25" s="1"/>
  <c r="AE156" i="25" s="1"/>
  <c r="AF156" i="25" s="1"/>
  <c r="B157" i="25" s="1"/>
  <c r="C157" i="25" s="1"/>
  <c r="D157" i="25" s="1"/>
  <c r="E157" i="25" s="1"/>
  <c r="F157" i="25" s="1"/>
  <c r="G157" i="25" s="1"/>
  <c r="H157" i="25" s="1"/>
  <c r="I157" i="25" s="1"/>
  <c r="J157" i="25" s="1"/>
  <c r="K157" i="25" s="1"/>
  <c r="L157" i="25" s="1"/>
  <c r="M157" i="25" s="1"/>
  <c r="N157" i="25" s="1"/>
  <c r="O157" i="25" s="1"/>
  <c r="P157" i="25" s="1"/>
  <c r="Q157" i="25" s="1"/>
  <c r="R157" i="25" s="1"/>
  <c r="S157" i="25" s="1"/>
  <c r="T157" i="25" s="1"/>
  <c r="U157" i="25" s="1"/>
  <c r="V157" i="25" s="1"/>
  <c r="W157" i="25" s="1"/>
  <c r="X157" i="25" s="1"/>
  <c r="Y157" i="25" s="1"/>
  <c r="Z157" i="25" s="1"/>
  <c r="AA157" i="25" s="1"/>
  <c r="AB157" i="25" s="1"/>
  <c r="AC157" i="25" s="1"/>
  <c r="AD157" i="25" s="1"/>
  <c r="AE157" i="25" s="1"/>
  <c r="B158" i="25" s="1"/>
  <c r="C158" i="25" s="1"/>
  <c r="D158" i="25" s="1"/>
  <c r="E158" i="25" s="1"/>
  <c r="F158" i="25" s="1"/>
  <c r="G158" i="25" s="1"/>
  <c r="H158" i="25" s="1"/>
  <c r="I158" i="25" s="1"/>
  <c r="J158" i="25" s="1"/>
  <c r="K158" i="25" s="1"/>
  <c r="L158" i="25" s="1"/>
  <c r="M158" i="25" s="1"/>
  <c r="N158" i="25" s="1"/>
  <c r="O158" i="25" s="1"/>
  <c r="P158" i="25" s="1"/>
  <c r="Q158" i="25" s="1"/>
  <c r="R158" i="25" s="1"/>
  <c r="S158" i="25" s="1"/>
  <c r="T158" i="25" s="1"/>
  <c r="U158" i="25" s="1"/>
  <c r="V158" i="25" s="1"/>
  <c r="W158" i="25" s="1"/>
  <c r="X158" i="25" s="1"/>
  <c r="Y158" i="25" s="1"/>
  <c r="Z158" i="25" s="1"/>
  <c r="AA158" i="25" s="1"/>
  <c r="AB158" i="25" s="1"/>
  <c r="AC158" i="25" s="1"/>
  <c r="AD158" i="25" s="1"/>
  <c r="AE158" i="25" s="1"/>
  <c r="AF158" i="25" s="1"/>
  <c r="C135" i="25"/>
  <c r="D135" i="25" s="1"/>
  <c r="E135" i="25" s="1"/>
  <c r="F135" i="25" s="1"/>
  <c r="G135" i="25" s="1"/>
  <c r="H135" i="25" s="1"/>
  <c r="I135" i="25" s="1"/>
  <c r="J135" i="25" s="1"/>
  <c r="K135" i="25" s="1"/>
  <c r="L135" i="25" s="1"/>
  <c r="M135" i="25" s="1"/>
  <c r="N135" i="25" s="1"/>
  <c r="O135" i="25" s="1"/>
  <c r="P135" i="25" s="1"/>
  <c r="Q135" i="25" s="1"/>
  <c r="R135" i="25" s="1"/>
  <c r="S135" i="25" s="1"/>
  <c r="T135" i="25" s="1"/>
  <c r="U135" i="25" s="1"/>
  <c r="V135" i="25" s="1"/>
  <c r="W135" i="25" s="1"/>
  <c r="X135" i="25" s="1"/>
  <c r="Y135" i="25" s="1"/>
  <c r="Z135" i="25" s="1"/>
  <c r="AA135" i="25" s="1"/>
  <c r="AB135" i="25" s="1"/>
  <c r="AC135" i="25" s="1"/>
  <c r="AD135" i="25" s="1"/>
  <c r="AE135" i="25" s="1"/>
  <c r="AF135" i="25" s="1"/>
  <c r="B136" i="25" s="1"/>
  <c r="C136" i="25" s="1"/>
  <c r="D136" i="25" s="1"/>
  <c r="E136" i="25" s="1"/>
  <c r="F136" i="25" s="1"/>
  <c r="G136" i="25" s="1"/>
  <c r="H136" i="25" s="1"/>
  <c r="I136" i="25" s="1"/>
  <c r="J136" i="25" s="1"/>
  <c r="K136" i="25" s="1"/>
  <c r="L136" i="25" s="1"/>
  <c r="M136" i="25" s="1"/>
  <c r="N136" i="25" s="1"/>
  <c r="O136" i="25" s="1"/>
  <c r="P136" i="25" s="1"/>
  <c r="Q136" i="25" s="1"/>
  <c r="R136" i="25" s="1"/>
  <c r="S136" i="25" s="1"/>
  <c r="T136" i="25" s="1"/>
  <c r="U136" i="25" s="1"/>
  <c r="V136" i="25" s="1"/>
  <c r="W136" i="25" s="1"/>
  <c r="X136" i="25" s="1"/>
  <c r="Y136" i="25" s="1"/>
  <c r="Z136" i="25" s="1"/>
  <c r="AA136" i="25" s="1"/>
  <c r="AB136" i="25" s="1"/>
  <c r="AC136" i="25" s="1"/>
  <c r="B137" i="25" s="1"/>
  <c r="C137" i="25" s="1"/>
  <c r="D137" i="25" s="1"/>
  <c r="E137" i="25" s="1"/>
  <c r="F137" i="25" s="1"/>
  <c r="G137" i="25" s="1"/>
  <c r="H137" i="25" s="1"/>
  <c r="I137" i="25" s="1"/>
  <c r="J137" i="25" s="1"/>
  <c r="K137" i="25" s="1"/>
  <c r="L137" i="25" s="1"/>
  <c r="M137" i="25" s="1"/>
  <c r="N137" i="25" s="1"/>
  <c r="O137" i="25" s="1"/>
  <c r="P137" i="25" s="1"/>
  <c r="Q137" i="25" s="1"/>
  <c r="R137" i="25" s="1"/>
  <c r="S137" i="25" s="1"/>
  <c r="T137" i="25" s="1"/>
  <c r="U137" i="25" s="1"/>
  <c r="V137" i="25" s="1"/>
  <c r="W137" i="25" s="1"/>
  <c r="X137" i="25" s="1"/>
  <c r="Y137" i="25" s="1"/>
  <c r="Z137" i="25" s="1"/>
  <c r="AA137" i="25" s="1"/>
  <c r="AB137" i="25" s="1"/>
  <c r="AC137" i="25" s="1"/>
  <c r="AD137" i="25" s="1"/>
  <c r="AE137" i="25" s="1"/>
  <c r="AF137" i="25" s="1"/>
  <c r="B138" i="25" s="1"/>
  <c r="C138" i="25" s="1"/>
  <c r="D138" i="25" s="1"/>
  <c r="E138" i="25" s="1"/>
  <c r="F138" i="25" s="1"/>
  <c r="G138" i="25" s="1"/>
  <c r="H138" i="25" s="1"/>
  <c r="I138" i="25" s="1"/>
  <c r="J138" i="25" s="1"/>
  <c r="K138" i="25" s="1"/>
  <c r="L138" i="25" s="1"/>
  <c r="M138" i="25" s="1"/>
  <c r="N138" i="25" s="1"/>
  <c r="O138" i="25" s="1"/>
  <c r="P138" i="25" s="1"/>
  <c r="Q138" i="25" s="1"/>
  <c r="R138" i="25" s="1"/>
  <c r="S138" i="25" s="1"/>
  <c r="T138" i="25" s="1"/>
  <c r="U138" i="25" s="1"/>
  <c r="V138" i="25" s="1"/>
  <c r="W138" i="25" s="1"/>
  <c r="X138" i="25" s="1"/>
  <c r="Y138" i="25" s="1"/>
  <c r="Z138" i="25" s="1"/>
  <c r="AA138" i="25" s="1"/>
  <c r="AB138" i="25" s="1"/>
  <c r="AC138" i="25" s="1"/>
  <c r="AD138" i="25" s="1"/>
  <c r="AE138" i="25" s="1"/>
  <c r="B139" i="25" s="1"/>
  <c r="C139" i="25" s="1"/>
  <c r="D139" i="25" s="1"/>
  <c r="E139" i="25" s="1"/>
  <c r="F139" i="25" s="1"/>
  <c r="G139" i="25" s="1"/>
  <c r="H139" i="25" s="1"/>
  <c r="I139" i="25" s="1"/>
  <c r="J139" i="25" s="1"/>
  <c r="K139" i="25" s="1"/>
  <c r="L139" i="25" s="1"/>
  <c r="M139" i="25" s="1"/>
  <c r="N139" i="25" s="1"/>
  <c r="O139" i="25" s="1"/>
  <c r="P139" i="25" s="1"/>
  <c r="Q139" i="25" s="1"/>
  <c r="R139" i="25" s="1"/>
  <c r="S139" i="25" s="1"/>
  <c r="T139" i="25" s="1"/>
  <c r="U139" i="25" s="1"/>
  <c r="V139" i="25" s="1"/>
  <c r="W139" i="25" s="1"/>
  <c r="X139" i="25" s="1"/>
  <c r="Y139" i="25" s="1"/>
  <c r="Z139" i="25" s="1"/>
  <c r="AA139" i="25" s="1"/>
  <c r="AB139" i="25" s="1"/>
  <c r="AC139" i="25" s="1"/>
  <c r="AD139" i="25" s="1"/>
  <c r="AE139" i="25" s="1"/>
  <c r="AF139" i="25" s="1"/>
  <c r="B140" i="25" s="1"/>
  <c r="C140" i="25" s="1"/>
  <c r="D140" i="25" s="1"/>
  <c r="E140" i="25" s="1"/>
  <c r="F140" i="25" s="1"/>
  <c r="G140" i="25" s="1"/>
  <c r="H140" i="25" s="1"/>
  <c r="I140" i="25" s="1"/>
  <c r="J140" i="25" s="1"/>
  <c r="K140" i="25" s="1"/>
  <c r="L140" i="25" s="1"/>
  <c r="M140" i="25" s="1"/>
  <c r="N140" i="25" s="1"/>
  <c r="O140" i="25" s="1"/>
  <c r="P140" i="25" s="1"/>
  <c r="Q140" i="25" s="1"/>
  <c r="R140" i="25" s="1"/>
  <c r="S140" i="25" s="1"/>
  <c r="T140" i="25" s="1"/>
  <c r="U140" i="25" s="1"/>
  <c r="V140" i="25" s="1"/>
  <c r="W140" i="25" s="1"/>
  <c r="X140" i="25" s="1"/>
  <c r="Y140" i="25" s="1"/>
  <c r="Z140" i="25" s="1"/>
  <c r="AA140" i="25" s="1"/>
  <c r="AB140" i="25" s="1"/>
  <c r="AC140" i="25" s="1"/>
  <c r="AD140" i="25" s="1"/>
  <c r="AE140" i="25" s="1"/>
  <c r="B141" i="25" s="1"/>
  <c r="C141" i="25" s="1"/>
  <c r="D141" i="25" s="1"/>
  <c r="E141" i="25" s="1"/>
  <c r="F141" i="25" s="1"/>
  <c r="G141" i="25" s="1"/>
  <c r="H141" i="25" s="1"/>
  <c r="I141" i="25" s="1"/>
  <c r="J141" i="25" s="1"/>
  <c r="K141" i="25" s="1"/>
  <c r="L141" i="25" s="1"/>
  <c r="M141" i="25" s="1"/>
  <c r="N141" i="25" s="1"/>
  <c r="O141" i="25" s="1"/>
  <c r="P141" i="25" s="1"/>
  <c r="Q141" i="25" s="1"/>
  <c r="R141" i="25" s="1"/>
  <c r="S141" i="25" s="1"/>
  <c r="T141" i="25" s="1"/>
  <c r="U141" i="25" s="1"/>
  <c r="V141" i="25" s="1"/>
  <c r="W141" i="25" s="1"/>
  <c r="X141" i="25" s="1"/>
  <c r="Y141" i="25" s="1"/>
  <c r="Z141" i="25" s="1"/>
  <c r="AA141" i="25" s="1"/>
  <c r="AB141" i="25" s="1"/>
  <c r="AC141" i="25" s="1"/>
  <c r="AD141" i="25" s="1"/>
  <c r="AE141" i="25" s="1"/>
  <c r="AF141" i="25" s="1"/>
  <c r="B142" i="25" s="1"/>
  <c r="C142" i="25" s="1"/>
  <c r="D142" i="25" s="1"/>
  <c r="E142" i="25" s="1"/>
  <c r="F142" i="25" s="1"/>
  <c r="G142" i="25" s="1"/>
  <c r="H142" i="25" s="1"/>
  <c r="I142" i="25" s="1"/>
  <c r="J142" i="25" s="1"/>
  <c r="K142" i="25" s="1"/>
  <c r="L142" i="25" s="1"/>
  <c r="M142" i="25" s="1"/>
  <c r="N142" i="25" s="1"/>
  <c r="O142" i="25" s="1"/>
  <c r="P142" i="25" s="1"/>
  <c r="Q142" i="25" s="1"/>
  <c r="R142" i="25" s="1"/>
  <c r="S142" i="25" s="1"/>
  <c r="T142" i="25" s="1"/>
  <c r="U142" i="25" s="1"/>
  <c r="V142" i="25" s="1"/>
  <c r="W142" i="25" s="1"/>
  <c r="X142" i="25" s="1"/>
  <c r="Y142" i="25" s="1"/>
  <c r="Z142" i="25" s="1"/>
  <c r="AA142" i="25" s="1"/>
  <c r="AB142" i="25" s="1"/>
  <c r="AC142" i="25" s="1"/>
  <c r="AD142" i="25" s="1"/>
  <c r="AE142" i="25" s="1"/>
  <c r="AF142" i="25" s="1"/>
  <c r="B143" i="25" s="1"/>
  <c r="C143" i="25" s="1"/>
  <c r="D143" i="25" s="1"/>
  <c r="E143" i="25" s="1"/>
  <c r="F143" i="25" s="1"/>
  <c r="G143" i="25" s="1"/>
  <c r="H143" i="25" s="1"/>
  <c r="I143" i="25" s="1"/>
  <c r="J143" i="25" s="1"/>
  <c r="K143" i="25" s="1"/>
  <c r="L143" i="25" s="1"/>
  <c r="M143" i="25" s="1"/>
  <c r="N143" i="25" s="1"/>
  <c r="O143" i="25" s="1"/>
  <c r="P143" i="25" s="1"/>
  <c r="Q143" i="25" s="1"/>
  <c r="R143" i="25" s="1"/>
  <c r="S143" i="25" s="1"/>
  <c r="T143" i="25" s="1"/>
  <c r="U143" i="25" s="1"/>
  <c r="V143" i="25" s="1"/>
  <c r="W143" i="25" s="1"/>
  <c r="X143" i="25" s="1"/>
  <c r="Y143" i="25" s="1"/>
  <c r="Z143" i="25" s="1"/>
  <c r="AA143" i="25" s="1"/>
  <c r="AB143" i="25" s="1"/>
  <c r="AC143" i="25" s="1"/>
  <c r="AD143" i="25" s="1"/>
  <c r="AE143" i="25" s="1"/>
  <c r="B144" i="25" s="1"/>
  <c r="C144" i="25" s="1"/>
  <c r="D144" i="25" s="1"/>
  <c r="E144" i="25" s="1"/>
  <c r="F144" i="25" s="1"/>
  <c r="G144" i="25" s="1"/>
  <c r="H144" i="25" s="1"/>
  <c r="I144" i="25" s="1"/>
  <c r="J144" i="25" s="1"/>
  <c r="K144" i="25" s="1"/>
  <c r="L144" i="25" s="1"/>
  <c r="M144" i="25" s="1"/>
  <c r="N144" i="25" s="1"/>
  <c r="O144" i="25" s="1"/>
  <c r="P144" i="25" s="1"/>
  <c r="Q144" i="25" s="1"/>
  <c r="R144" i="25" s="1"/>
  <c r="S144" i="25" s="1"/>
  <c r="T144" i="25" s="1"/>
  <c r="U144" i="25" s="1"/>
  <c r="V144" i="25" s="1"/>
  <c r="W144" i="25" s="1"/>
  <c r="X144" i="25" s="1"/>
  <c r="Y144" i="25" s="1"/>
  <c r="Z144" i="25" s="1"/>
  <c r="AA144" i="25" s="1"/>
  <c r="AB144" i="25" s="1"/>
  <c r="AC144" i="25" s="1"/>
  <c r="AD144" i="25" s="1"/>
  <c r="AE144" i="25" s="1"/>
  <c r="AF144" i="25" s="1"/>
  <c r="B145" i="25" s="1"/>
  <c r="C145" i="25" s="1"/>
  <c r="D145" i="25" s="1"/>
  <c r="E145" i="25" s="1"/>
  <c r="F145" i="25" s="1"/>
  <c r="G145" i="25" s="1"/>
  <c r="H145" i="25" s="1"/>
  <c r="I145" i="25" s="1"/>
  <c r="J145" i="25" s="1"/>
  <c r="K145" i="25" s="1"/>
  <c r="L145" i="25" s="1"/>
  <c r="M145" i="25" s="1"/>
  <c r="N145" i="25" s="1"/>
  <c r="O145" i="25" s="1"/>
  <c r="P145" i="25" s="1"/>
  <c r="Q145" i="25" s="1"/>
  <c r="R145" i="25" s="1"/>
  <c r="S145" i="25" s="1"/>
  <c r="T145" i="25" s="1"/>
  <c r="U145" i="25" s="1"/>
  <c r="V145" i="25" s="1"/>
  <c r="W145" i="25" s="1"/>
  <c r="X145" i="25" s="1"/>
  <c r="Y145" i="25" s="1"/>
  <c r="Z145" i="25" s="1"/>
  <c r="AA145" i="25" s="1"/>
  <c r="AB145" i="25" s="1"/>
  <c r="AC145" i="25" s="1"/>
  <c r="AD145" i="25" s="1"/>
  <c r="AE145" i="25" s="1"/>
  <c r="B146" i="25" s="1"/>
  <c r="C146" i="25" s="1"/>
  <c r="D146" i="25" s="1"/>
  <c r="E146" i="25" s="1"/>
  <c r="F146" i="25" s="1"/>
  <c r="G146" i="25" s="1"/>
  <c r="H146" i="25" s="1"/>
  <c r="I146" i="25" s="1"/>
  <c r="J146" i="25" s="1"/>
  <c r="K146" i="25" s="1"/>
  <c r="L146" i="25" s="1"/>
  <c r="M146" i="25" s="1"/>
  <c r="N146" i="25" s="1"/>
  <c r="O146" i="25" s="1"/>
  <c r="P146" i="25" s="1"/>
  <c r="Q146" i="25" s="1"/>
  <c r="R146" i="25" s="1"/>
  <c r="S146" i="25" s="1"/>
  <c r="T146" i="25" s="1"/>
  <c r="U146" i="25" s="1"/>
  <c r="V146" i="25" s="1"/>
  <c r="W146" i="25" s="1"/>
  <c r="X146" i="25" s="1"/>
  <c r="Y146" i="25" s="1"/>
  <c r="Z146" i="25" s="1"/>
  <c r="AA146" i="25" s="1"/>
  <c r="AB146" i="25" s="1"/>
  <c r="AC146" i="25" s="1"/>
  <c r="AD146" i="25" s="1"/>
  <c r="AE146" i="25" s="1"/>
  <c r="AF146" i="25" s="1"/>
  <c r="C123" i="25"/>
  <c r="D123" i="25" s="1"/>
  <c r="E123" i="25" s="1"/>
  <c r="F123" i="25" s="1"/>
  <c r="G123" i="25" s="1"/>
  <c r="H123" i="25" s="1"/>
  <c r="I123" i="25" s="1"/>
  <c r="J123" i="25" s="1"/>
  <c r="K123" i="25" s="1"/>
  <c r="L123" i="25" s="1"/>
  <c r="M123" i="25" s="1"/>
  <c r="N123" i="25" s="1"/>
  <c r="O123" i="25" s="1"/>
  <c r="P123" i="25" s="1"/>
  <c r="Q123" i="25" s="1"/>
  <c r="R123" i="25" s="1"/>
  <c r="S123" i="25" s="1"/>
  <c r="T123" i="25" s="1"/>
  <c r="U123" i="25" s="1"/>
  <c r="V123" i="25" s="1"/>
  <c r="W123" i="25" s="1"/>
  <c r="X123" i="25" s="1"/>
  <c r="Y123" i="25" s="1"/>
  <c r="Z123" i="25" s="1"/>
  <c r="AA123" i="25" s="1"/>
  <c r="AB123" i="25" s="1"/>
  <c r="AC123" i="25" s="1"/>
  <c r="AD123" i="25" s="1"/>
  <c r="AE123" i="25" s="1"/>
  <c r="AF123" i="25" s="1"/>
  <c r="B124" i="25" s="1"/>
  <c r="C124" i="25" s="1"/>
  <c r="D124" i="25" s="1"/>
  <c r="E124" i="25" s="1"/>
  <c r="F124" i="25" s="1"/>
  <c r="G124" i="25" s="1"/>
  <c r="H124" i="25" s="1"/>
  <c r="I124" i="25" s="1"/>
  <c r="J124" i="25" s="1"/>
  <c r="K124" i="25" s="1"/>
  <c r="L124" i="25" s="1"/>
  <c r="M124" i="25" s="1"/>
  <c r="N124" i="25" s="1"/>
  <c r="O124" i="25" s="1"/>
  <c r="P124" i="25" s="1"/>
  <c r="Q124" i="25" s="1"/>
  <c r="R124" i="25" s="1"/>
  <c r="S124" i="25" s="1"/>
  <c r="T124" i="25" s="1"/>
  <c r="U124" i="25" s="1"/>
  <c r="V124" i="25" s="1"/>
  <c r="W124" i="25" s="1"/>
  <c r="X124" i="25" s="1"/>
  <c r="Y124" i="25" s="1"/>
  <c r="Z124" i="25" s="1"/>
  <c r="AA124" i="25" s="1"/>
  <c r="AB124" i="25" s="1"/>
  <c r="AC124" i="25" s="1"/>
  <c r="AD124" i="25" s="1"/>
  <c r="B125" i="25" s="1"/>
  <c r="C125" i="25" s="1"/>
  <c r="D125" i="25" s="1"/>
  <c r="E125" i="25" s="1"/>
  <c r="F125" i="25" s="1"/>
  <c r="G125" i="25" s="1"/>
  <c r="H125" i="25" s="1"/>
  <c r="I125" i="25" s="1"/>
  <c r="J125" i="25" s="1"/>
  <c r="K125" i="25" s="1"/>
  <c r="L125" i="25" s="1"/>
  <c r="M125" i="25" s="1"/>
  <c r="N125" i="25" s="1"/>
  <c r="O125" i="25" s="1"/>
  <c r="P125" i="25" s="1"/>
  <c r="Q125" i="25" s="1"/>
  <c r="R125" i="25" s="1"/>
  <c r="S125" i="25" s="1"/>
  <c r="T125" i="25" s="1"/>
  <c r="U125" i="25" s="1"/>
  <c r="V125" i="25" s="1"/>
  <c r="W125" i="25" s="1"/>
  <c r="X125" i="25" s="1"/>
  <c r="Y125" i="25" s="1"/>
  <c r="Z125" i="25" s="1"/>
  <c r="AA125" i="25" s="1"/>
  <c r="AB125" i="25" s="1"/>
  <c r="AC125" i="25" s="1"/>
  <c r="AD125" i="25" s="1"/>
  <c r="AE125" i="25" s="1"/>
  <c r="AF125" i="25" s="1"/>
  <c r="B126" i="25" s="1"/>
  <c r="C126" i="25" s="1"/>
  <c r="D126" i="25" s="1"/>
  <c r="E126" i="25" s="1"/>
  <c r="F126" i="25" s="1"/>
  <c r="G126" i="25" s="1"/>
  <c r="H126" i="25" s="1"/>
  <c r="I126" i="25" s="1"/>
  <c r="J126" i="25" s="1"/>
  <c r="K126" i="25" s="1"/>
  <c r="L126" i="25" s="1"/>
  <c r="M126" i="25" s="1"/>
  <c r="N126" i="25" s="1"/>
  <c r="O126" i="25" s="1"/>
  <c r="P126" i="25" s="1"/>
  <c r="Q126" i="25" s="1"/>
  <c r="R126" i="25" s="1"/>
  <c r="S126" i="25" s="1"/>
  <c r="T126" i="25" s="1"/>
  <c r="U126" i="25" s="1"/>
  <c r="V126" i="25" s="1"/>
  <c r="W126" i="25" s="1"/>
  <c r="X126" i="25" s="1"/>
  <c r="Y126" i="25" s="1"/>
  <c r="Z126" i="25" s="1"/>
  <c r="AA126" i="25" s="1"/>
  <c r="AB126" i="25" s="1"/>
  <c r="AC126" i="25" s="1"/>
  <c r="AD126" i="25" s="1"/>
  <c r="AE126" i="25" s="1"/>
  <c r="B127" i="25" s="1"/>
  <c r="C127" i="25" s="1"/>
  <c r="D127" i="25" s="1"/>
  <c r="E127" i="25" s="1"/>
  <c r="F127" i="25" s="1"/>
  <c r="G127" i="25" s="1"/>
  <c r="H127" i="25" s="1"/>
  <c r="I127" i="25" s="1"/>
  <c r="J127" i="25" s="1"/>
  <c r="K127" i="25" s="1"/>
  <c r="L127" i="25" s="1"/>
  <c r="M127" i="25" s="1"/>
  <c r="N127" i="25" s="1"/>
  <c r="O127" i="25" s="1"/>
  <c r="P127" i="25" s="1"/>
  <c r="Q127" i="25" s="1"/>
  <c r="R127" i="25" s="1"/>
  <c r="S127" i="25" s="1"/>
  <c r="T127" i="25" s="1"/>
  <c r="U127" i="25" s="1"/>
  <c r="V127" i="25" s="1"/>
  <c r="W127" i="25" s="1"/>
  <c r="X127" i="25" s="1"/>
  <c r="Y127" i="25" s="1"/>
  <c r="Z127" i="25" s="1"/>
  <c r="AA127" i="25" s="1"/>
  <c r="AB127" i="25" s="1"/>
  <c r="AC127" i="25" s="1"/>
  <c r="AD127" i="25" s="1"/>
  <c r="AE127" i="25" s="1"/>
  <c r="AF127" i="25" s="1"/>
  <c r="B128" i="25" s="1"/>
  <c r="C128" i="25" s="1"/>
  <c r="D128" i="25" s="1"/>
  <c r="E128" i="25" s="1"/>
  <c r="F128" i="25" s="1"/>
  <c r="G128" i="25" s="1"/>
  <c r="H128" i="25" s="1"/>
  <c r="I128" i="25" s="1"/>
  <c r="J128" i="25" s="1"/>
  <c r="K128" i="25" s="1"/>
  <c r="L128" i="25" s="1"/>
  <c r="M128" i="25" s="1"/>
  <c r="N128" i="25" s="1"/>
  <c r="O128" i="25" s="1"/>
  <c r="P128" i="25" s="1"/>
  <c r="Q128" i="25" s="1"/>
  <c r="R128" i="25" s="1"/>
  <c r="S128" i="25" s="1"/>
  <c r="T128" i="25" s="1"/>
  <c r="U128" i="25" s="1"/>
  <c r="V128" i="25" s="1"/>
  <c r="W128" i="25" s="1"/>
  <c r="X128" i="25" s="1"/>
  <c r="Y128" i="25" s="1"/>
  <c r="Z128" i="25" s="1"/>
  <c r="AA128" i="25" s="1"/>
  <c r="AB128" i="25" s="1"/>
  <c r="AC128" i="25" s="1"/>
  <c r="AD128" i="25" s="1"/>
  <c r="AE128" i="25" s="1"/>
  <c r="B129" i="25" s="1"/>
  <c r="C129" i="25" s="1"/>
  <c r="D129" i="25" s="1"/>
  <c r="E129" i="25" s="1"/>
  <c r="F129" i="25" s="1"/>
  <c r="G129" i="25" s="1"/>
  <c r="H129" i="25" s="1"/>
  <c r="I129" i="25" s="1"/>
  <c r="J129" i="25" s="1"/>
  <c r="K129" i="25" s="1"/>
  <c r="L129" i="25" s="1"/>
  <c r="M129" i="25" s="1"/>
  <c r="N129" i="25" s="1"/>
  <c r="O129" i="25" s="1"/>
  <c r="P129" i="25" s="1"/>
  <c r="Q129" i="25" s="1"/>
  <c r="R129" i="25" s="1"/>
  <c r="S129" i="25" s="1"/>
  <c r="T129" i="25" s="1"/>
  <c r="U129" i="25" s="1"/>
  <c r="V129" i="25" s="1"/>
  <c r="W129" i="25" s="1"/>
  <c r="X129" i="25" s="1"/>
  <c r="Y129" i="25" s="1"/>
  <c r="Z129" i="25" s="1"/>
  <c r="AA129" i="25" s="1"/>
  <c r="AB129" i="25" s="1"/>
  <c r="AC129" i="25" s="1"/>
  <c r="AD129" i="25" s="1"/>
  <c r="AE129" i="25" s="1"/>
  <c r="AF129" i="25" s="1"/>
  <c r="B130" i="25" s="1"/>
  <c r="C130" i="25" s="1"/>
  <c r="D130" i="25" s="1"/>
  <c r="E130" i="25" s="1"/>
  <c r="F130" i="25" s="1"/>
  <c r="G130" i="25" s="1"/>
  <c r="H130" i="25" s="1"/>
  <c r="I130" i="25" s="1"/>
  <c r="J130" i="25" s="1"/>
  <c r="K130" i="25" s="1"/>
  <c r="L130" i="25" s="1"/>
  <c r="M130" i="25" s="1"/>
  <c r="N130" i="25" s="1"/>
  <c r="O130" i="25" s="1"/>
  <c r="P130" i="25" s="1"/>
  <c r="Q130" i="25" s="1"/>
  <c r="R130" i="25" s="1"/>
  <c r="S130" i="25" s="1"/>
  <c r="T130" i="25" s="1"/>
  <c r="U130" i="25" s="1"/>
  <c r="V130" i="25" s="1"/>
  <c r="W130" i="25" s="1"/>
  <c r="X130" i="25" s="1"/>
  <c r="Y130" i="25" s="1"/>
  <c r="Z130" i="25" s="1"/>
  <c r="AA130" i="25" s="1"/>
  <c r="AB130" i="25" s="1"/>
  <c r="AC130" i="25" s="1"/>
  <c r="AD130" i="25" s="1"/>
  <c r="AE130" i="25" s="1"/>
  <c r="AF130" i="25" s="1"/>
  <c r="B131" i="25" s="1"/>
  <c r="C131" i="25" s="1"/>
  <c r="D131" i="25" s="1"/>
  <c r="E131" i="25" s="1"/>
  <c r="F131" i="25" s="1"/>
  <c r="G131" i="25" s="1"/>
  <c r="H131" i="25" s="1"/>
  <c r="I131" i="25" s="1"/>
  <c r="J131" i="25" s="1"/>
  <c r="K131" i="25" s="1"/>
  <c r="L131" i="25" s="1"/>
  <c r="M131" i="25" s="1"/>
  <c r="N131" i="25" s="1"/>
  <c r="O131" i="25" s="1"/>
  <c r="P131" i="25" s="1"/>
  <c r="Q131" i="25" s="1"/>
  <c r="R131" i="25" s="1"/>
  <c r="S131" i="25" s="1"/>
  <c r="T131" i="25" s="1"/>
  <c r="U131" i="25" s="1"/>
  <c r="V131" i="25" s="1"/>
  <c r="W131" i="25" s="1"/>
  <c r="X131" i="25" s="1"/>
  <c r="Y131" i="25" s="1"/>
  <c r="Z131" i="25" s="1"/>
  <c r="AA131" i="25" s="1"/>
  <c r="AB131" i="25" s="1"/>
  <c r="AC131" i="25" s="1"/>
  <c r="AD131" i="25" s="1"/>
  <c r="AE131" i="25" s="1"/>
  <c r="B132" i="25" s="1"/>
  <c r="C132" i="25" s="1"/>
  <c r="D132" i="25" s="1"/>
  <c r="E132" i="25" s="1"/>
  <c r="F132" i="25" s="1"/>
  <c r="G132" i="25" s="1"/>
  <c r="H132" i="25" s="1"/>
  <c r="I132" i="25" s="1"/>
  <c r="J132" i="25" s="1"/>
  <c r="K132" i="25" s="1"/>
  <c r="L132" i="25" s="1"/>
  <c r="M132" i="25" s="1"/>
  <c r="N132" i="25" s="1"/>
  <c r="O132" i="25" s="1"/>
  <c r="P132" i="25" s="1"/>
  <c r="Q132" i="25" s="1"/>
  <c r="R132" i="25" s="1"/>
  <c r="S132" i="25" s="1"/>
  <c r="T132" i="25" s="1"/>
  <c r="U132" i="25" s="1"/>
  <c r="V132" i="25" s="1"/>
  <c r="W132" i="25" s="1"/>
  <c r="X132" i="25" s="1"/>
  <c r="Y132" i="25" s="1"/>
  <c r="Z132" i="25" s="1"/>
  <c r="AA132" i="25" s="1"/>
  <c r="AB132" i="25" s="1"/>
  <c r="AC132" i="25" s="1"/>
  <c r="AD132" i="25" s="1"/>
  <c r="AE132" i="25" s="1"/>
  <c r="AF132" i="25" s="1"/>
  <c r="B133" i="25" s="1"/>
  <c r="C133" i="25" s="1"/>
  <c r="D133" i="25" s="1"/>
  <c r="E133" i="25" s="1"/>
  <c r="F133" i="25" s="1"/>
  <c r="G133" i="25" s="1"/>
  <c r="H133" i="25" s="1"/>
  <c r="I133" i="25" s="1"/>
  <c r="J133" i="25" s="1"/>
  <c r="K133" i="25" s="1"/>
  <c r="L133" i="25" s="1"/>
  <c r="M133" i="25" s="1"/>
  <c r="N133" i="25" s="1"/>
  <c r="O133" i="25" s="1"/>
  <c r="P133" i="25" s="1"/>
  <c r="Q133" i="25" s="1"/>
  <c r="R133" i="25" s="1"/>
  <c r="S133" i="25" s="1"/>
  <c r="T133" i="25" s="1"/>
  <c r="U133" i="25" s="1"/>
  <c r="V133" i="25" s="1"/>
  <c r="W133" i="25" s="1"/>
  <c r="X133" i="25" s="1"/>
  <c r="Y133" i="25" s="1"/>
  <c r="Z133" i="25" s="1"/>
  <c r="AA133" i="25" s="1"/>
  <c r="AB133" i="25" s="1"/>
  <c r="AC133" i="25" s="1"/>
  <c r="AD133" i="25" s="1"/>
  <c r="AE133" i="25" s="1"/>
  <c r="B134" i="25" s="1"/>
  <c r="C134" i="25" s="1"/>
  <c r="D134" i="25" s="1"/>
  <c r="E134" i="25" s="1"/>
  <c r="F134" i="25" s="1"/>
  <c r="G134" i="25" s="1"/>
  <c r="H134" i="25" s="1"/>
  <c r="I134" i="25" s="1"/>
  <c r="J134" i="25" s="1"/>
  <c r="K134" i="25" s="1"/>
  <c r="L134" i="25" s="1"/>
  <c r="M134" i="25" s="1"/>
  <c r="N134" i="25" s="1"/>
  <c r="O134" i="25" s="1"/>
  <c r="P134" i="25" s="1"/>
  <c r="Q134" i="25" s="1"/>
  <c r="R134" i="25" s="1"/>
  <c r="S134" i="25" s="1"/>
  <c r="T134" i="25" s="1"/>
  <c r="U134" i="25" s="1"/>
  <c r="V134" i="25" s="1"/>
  <c r="W134" i="25" s="1"/>
  <c r="X134" i="25" s="1"/>
  <c r="Y134" i="25" s="1"/>
  <c r="Z134" i="25" s="1"/>
  <c r="AA134" i="25" s="1"/>
  <c r="AB134" i="25" s="1"/>
  <c r="AC134" i="25" s="1"/>
  <c r="AD134" i="25" s="1"/>
  <c r="AE134" i="25" s="1"/>
  <c r="AF134" i="25" s="1"/>
  <c r="C111" i="25"/>
  <c r="D111" i="25" s="1"/>
  <c r="E111" i="25" s="1"/>
  <c r="F111" i="25" s="1"/>
  <c r="G111" i="25" s="1"/>
  <c r="H111" i="25" s="1"/>
  <c r="I111" i="25" s="1"/>
  <c r="J111" i="25" s="1"/>
  <c r="K111" i="25" s="1"/>
  <c r="L111" i="25" s="1"/>
  <c r="M111" i="25" s="1"/>
  <c r="N111" i="25" s="1"/>
  <c r="O111" i="25" s="1"/>
  <c r="P111" i="25" s="1"/>
  <c r="Q111" i="25" s="1"/>
  <c r="R111" i="25" s="1"/>
  <c r="S111" i="25" s="1"/>
  <c r="T111" i="25" s="1"/>
  <c r="U111" i="25" s="1"/>
  <c r="V111" i="25" s="1"/>
  <c r="W111" i="25" s="1"/>
  <c r="X111" i="25" s="1"/>
  <c r="Y111" i="25" s="1"/>
  <c r="Z111" i="25" s="1"/>
  <c r="AA111" i="25" s="1"/>
  <c r="AB111" i="25" s="1"/>
  <c r="AC111" i="25" s="1"/>
  <c r="AD111" i="25" s="1"/>
  <c r="AE111" i="25" s="1"/>
  <c r="AF111" i="25" s="1"/>
  <c r="B112" i="25" s="1"/>
  <c r="C112" i="25" s="1"/>
  <c r="D112" i="25" s="1"/>
  <c r="E112" i="25" s="1"/>
  <c r="F112" i="25" s="1"/>
  <c r="G112" i="25" s="1"/>
  <c r="H112" i="25" s="1"/>
  <c r="I112" i="25" s="1"/>
  <c r="J112" i="25" s="1"/>
  <c r="K112" i="25" s="1"/>
  <c r="L112" i="25" s="1"/>
  <c r="M112" i="25" s="1"/>
  <c r="N112" i="25" s="1"/>
  <c r="O112" i="25" s="1"/>
  <c r="P112" i="25" s="1"/>
  <c r="Q112" i="25" s="1"/>
  <c r="R112" i="25" s="1"/>
  <c r="S112" i="25" s="1"/>
  <c r="T112" i="25" s="1"/>
  <c r="U112" i="25" s="1"/>
  <c r="V112" i="25" s="1"/>
  <c r="W112" i="25" s="1"/>
  <c r="X112" i="25" s="1"/>
  <c r="Y112" i="25" s="1"/>
  <c r="Z112" i="25" s="1"/>
  <c r="AA112" i="25" s="1"/>
  <c r="AB112" i="25" s="1"/>
  <c r="AC112" i="25" s="1"/>
  <c r="B113" i="25" s="1"/>
  <c r="C113" i="25" s="1"/>
  <c r="D113" i="25" s="1"/>
  <c r="E113" i="25" s="1"/>
  <c r="F113" i="25" s="1"/>
  <c r="G113" i="25" s="1"/>
  <c r="H113" i="25" s="1"/>
  <c r="I113" i="25" s="1"/>
  <c r="J113" i="25" s="1"/>
  <c r="K113" i="25" s="1"/>
  <c r="L113" i="25" s="1"/>
  <c r="M113" i="25" s="1"/>
  <c r="N113" i="25" s="1"/>
  <c r="O113" i="25" s="1"/>
  <c r="P113" i="25" s="1"/>
  <c r="Q113" i="25" s="1"/>
  <c r="R113" i="25" s="1"/>
  <c r="S113" i="25" s="1"/>
  <c r="T113" i="25" s="1"/>
  <c r="U113" i="25" s="1"/>
  <c r="V113" i="25" s="1"/>
  <c r="W113" i="25" s="1"/>
  <c r="X113" i="25" s="1"/>
  <c r="Y113" i="25" s="1"/>
  <c r="Z113" i="25" s="1"/>
  <c r="AA113" i="25" s="1"/>
  <c r="AB113" i="25" s="1"/>
  <c r="AC113" i="25" s="1"/>
  <c r="AD113" i="25" s="1"/>
  <c r="AE113" i="25" s="1"/>
  <c r="AF113" i="25" s="1"/>
  <c r="B114" i="25" s="1"/>
  <c r="C114" i="25" s="1"/>
  <c r="D114" i="25" s="1"/>
  <c r="E114" i="25" s="1"/>
  <c r="F114" i="25" s="1"/>
  <c r="G114" i="25" s="1"/>
  <c r="H114" i="25" s="1"/>
  <c r="I114" i="25" s="1"/>
  <c r="J114" i="25" s="1"/>
  <c r="K114" i="25" s="1"/>
  <c r="L114" i="25" s="1"/>
  <c r="M114" i="25" s="1"/>
  <c r="N114" i="25" s="1"/>
  <c r="O114" i="25" s="1"/>
  <c r="P114" i="25" s="1"/>
  <c r="Q114" i="25" s="1"/>
  <c r="R114" i="25" s="1"/>
  <c r="S114" i="25" s="1"/>
  <c r="T114" i="25" s="1"/>
  <c r="U114" i="25" s="1"/>
  <c r="V114" i="25" s="1"/>
  <c r="W114" i="25" s="1"/>
  <c r="X114" i="25" s="1"/>
  <c r="Y114" i="25" s="1"/>
  <c r="Z114" i="25" s="1"/>
  <c r="AA114" i="25" s="1"/>
  <c r="AB114" i="25" s="1"/>
  <c r="AC114" i="25" s="1"/>
  <c r="AD114" i="25" s="1"/>
  <c r="AE114" i="25" s="1"/>
  <c r="B115" i="25" s="1"/>
  <c r="C115" i="25" s="1"/>
  <c r="D115" i="25" s="1"/>
  <c r="E115" i="25" s="1"/>
  <c r="F115" i="25" s="1"/>
  <c r="G115" i="25" s="1"/>
  <c r="H115" i="25" s="1"/>
  <c r="I115" i="25" s="1"/>
  <c r="J115" i="25" s="1"/>
  <c r="K115" i="25" s="1"/>
  <c r="L115" i="25" s="1"/>
  <c r="M115" i="25" s="1"/>
  <c r="N115" i="25" s="1"/>
  <c r="O115" i="25" s="1"/>
  <c r="P115" i="25" s="1"/>
  <c r="Q115" i="25" s="1"/>
  <c r="R115" i="25" s="1"/>
  <c r="S115" i="25" s="1"/>
  <c r="T115" i="25" s="1"/>
  <c r="U115" i="25" s="1"/>
  <c r="V115" i="25" s="1"/>
  <c r="W115" i="25" s="1"/>
  <c r="X115" i="25" s="1"/>
  <c r="Y115" i="25" s="1"/>
  <c r="Z115" i="25" s="1"/>
  <c r="AA115" i="25" s="1"/>
  <c r="AB115" i="25" s="1"/>
  <c r="AC115" i="25" s="1"/>
  <c r="AD115" i="25" s="1"/>
  <c r="AE115" i="25" s="1"/>
  <c r="AF115" i="25" s="1"/>
  <c r="B116" i="25" s="1"/>
  <c r="C116" i="25" s="1"/>
  <c r="D116" i="25" s="1"/>
  <c r="E116" i="25" s="1"/>
  <c r="F116" i="25" s="1"/>
  <c r="G116" i="25" s="1"/>
  <c r="H116" i="25" s="1"/>
  <c r="I116" i="25" s="1"/>
  <c r="J116" i="25" s="1"/>
  <c r="K116" i="25" s="1"/>
  <c r="L116" i="25" s="1"/>
  <c r="M116" i="25" s="1"/>
  <c r="N116" i="25" s="1"/>
  <c r="O116" i="25" s="1"/>
  <c r="P116" i="25" s="1"/>
  <c r="Q116" i="25" s="1"/>
  <c r="R116" i="25" s="1"/>
  <c r="S116" i="25" s="1"/>
  <c r="T116" i="25" s="1"/>
  <c r="U116" i="25" s="1"/>
  <c r="V116" i="25" s="1"/>
  <c r="W116" i="25" s="1"/>
  <c r="X116" i="25" s="1"/>
  <c r="Y116" i="25" s="1"/>
  <c r="Z116" i="25" s="1"/>
  <c r="AA116" i="25" s="1"/>
  <c r="AB116" i="25" s="1"/>
  <c r="AC116" i="25" s="1"/>
  <c r="AD116" i="25" s="1"/>
  <c r="AE116" i="25" s="1"/>
  <c r="B117" i="25" s="1"/>
  <c r="C117" i="25" s="1"/>
  <c r="D117" i="25" s="1"/>
  <c r="E117" i="25" s="1"/>
  <c r="F117" i="25" s="1"/>
  <c r="G117" i="25" s="1"/>
  <c r="H117" i="25" s="1"/>
  <c r="I117" i="25" s="1"/>
  <c r="J117" i="25" s="1"/>
  <c r="K117" i="25" s="1"/>
  <c r="L117" i="25" s="1"/>
  <c r="M117" i="25" s="1"/>
  <c r="N117" i="25" s="1"/>
  <c r="O117" i="25" s="1"/>
  <c r="P117" i="25" s="1"/>
  <c r="Q117" i="25" s="1"/>
  <c r="R117" i="25" s="1"/>
  <c r="S117" i="25" s="1"/>
  <c r="T117" i="25" s="1"/>
  <c r="U117" i="25" s="1"/>
  <c r="V117" i="25" s="1"/>
  <c r="W117" i="25" s="1"/>
  <c r="X117" i="25" s="1"/>
  <c r="Y117" i="25" s="1"/>
  <c r="Z117" i="25" s="1"/>
  <c r="AA117" i="25" s="1"/>
  <c r="AB117" i="25" s="1"/>
  <c r="AC117" i="25" s="1"/>
  <c r="AD117" i="25" s="1"/>
  <c r="AE117" i="25" s="1"/>
  <c r="AF117" i="25" s="1"/>
  <c r="B118" i="25" s="1"/>
  <c r="C118" i="25" s="1"/>
  <c r="D118" i="25" s="1"/>
  <c r="E118" i="25" s="1"/>
  <c r="F118" i="25" s="1"/>
  <c r="G118" i="25" s="1"/>
  <c r="H118" i="25" s="1"/>
  <c r="I118" i="25" s="1"/>
  <c r="J118" i="25" s="1"/>
  <c r="K118" i="25" s="1"/>
  <c r="L118" i="25" s="1"/>
  <c r="M118" i="25" s="1"/>
  <c r="N118" i="25" s="1"/>
  <c r="O118" i="25" s="1"/>
  <c r="P118" i="25" s="1"/>
  <c r="Q118" i="25" s="1"/>
  <c r="R118" i="25" s="1"/>
  <c r="S118" i="25" s="1"/>
  <c r="T118" i="25" s="1"/>
  <c r="U118" i="25" s="1"/>
  <c r="V118" i="25" s="1"/>
  <c r="W118" i="25" s="1"/>
  <c r="X118" i="25" s="1"/>
  <c r="Y118" i="25" s="1"/>
  <c r="Z118" i="25" s="1"/>
  <c r="AA118" i="25" s="1"/>
  <c r="AB118" i="25" s="1"/>
  <c r="AC118" i="25" s="1"/>
  <c r="AD118" i="25" s="1"/>
  <c r="AE118" i="25" s="1"/>
  <c r="AF118" i="25" s="1"/>
  <c r="B119" i="25" s="1"/>
  <c r="C119" i="25" s="1"/>
  <c r="D119" i="25" s="1"/>
  <c r="E119" i="25" s="1"/>
  <c r="F119" i="25" s="1"/>
  <c r="G119" i="25" s="1"/>
  <c r="H119" i="25" s="1"/>
  <c r="I119" i="25" s="1"/>
  <c r="J119" i="25" s="1"/>
  <c r="K119" i="25" s="1"/>
  <c r="L119" i="25" s="1"/>
  <c r="M119" i="25" s="1"/>
  <c r="N119" i="25" s="1"/>
  <c r="O119" i="25" s="1"/>
  <c r="P119" i="25" s="1"/>
  <c r="Q119" i="25" s="1"/>
  <c r="R119" i="25" s="1"/>
  <c r="S119" i="25" s="1"/>
  <c r="T119" i="25" s="1"/>
  <c r="U119" i="25" s="1"/>
  <c r="V119" i="25" s="1"/>
  <c r="W119" i="25" s="1"/>
  <c r="X119" i="25" s="1"/>
  <c r="Y119" i="25" s="1"/>
  <c r="Z119" i="25" s="1"/>
  <c r="AA119" i="25" s="1"/>
  <c r="AB119" i="25" s="1"/>
  <c r="AC119" i="25" s="1"/>
  <c r="AD119" i="25" s="1"/>
  <c r="AE119" i="25" s="1"/>
  <c r="B120" i="25" s="1"/>
  <c r="C120" i="25" s="1"/>
  <c r="D120" i="25" s="1"/>
  <c r="E120" i="25" s="1"/>
  <c r="F120" i="25" s="1"/>
  <c r="G120" i="25" s="1"/>
  <c r="H120" i="25" s="1"/>
  <c r="I120" i="25" s="1"/>
  <c r="J120" i="25" s="1"/>
  <c r="K120" i="25" s="1"/>
  <c r="L120" i="25" s="1"/>
  <c r="M120" i="25" s="1"/>
  <c r="N120" i="25" s="1"/>
  <c r="O120" i="25" s="1"/>
  <c r="P120" i="25" s="1"/>
  <c r="Q120" i="25" s="1"/>
  <c r="R120" i="25" s="1"/>
  <c r="S120" i="25" s="1"/>
  <c r="T120" i="25" s="1"/>
  <c r="U120" i="25" s="1"/>
  <c r="V120" i="25" s="1"/>
  <c r="W120" i="25" s="1"/>
  <c r="X120" i="25" s="1"/>
  <c r="Y120" i="25" s="1"/>
  <c r="Z120" i="25" s="1"/>
  <c r="AA120" i="25" s="1"/>
  <c r="AB120" i="25" s="1"/>
  <c r="AC120" i="25" s="1"/>
  <c r="AD120" i="25" s="1"/>
  <c r="AE120" i="25" s="1"/>
  <c r="AF120" i="25" s="1"/>
  <c r="B121" i="25" s="1"/>
  <c r="C121" i="25" s="1"/>
  <c r="D121" i="25" s="1"/>
  <c r="E121" i="25" s="1"/>
  <c r="F121" i="25" s="1"/>
  <c r="G121" i="25" s="1"/>
  <c r="H121" i="25" s="1"/>
  <c r="I121" i="25" s="1"/>
  <c r="J121" i="25" s="1"/>
  <c r="K121" i="25" s="1"/>
  <c r="L121" i="25" s="1"/>
  <c r="M121" i="25" s="1"/>
  <c r="N121" i="25" s="1"/>
  <c r="O121" i="25" s="1"/>
  <c r="P121" i="25" s="1"/>
  <c r="Q121" i="25" s="1"/>
  <c r="R121" i="25" s="1"/>
  <c r="S121" i="25" s="1"/>
  <c r="T121" i="25" s="1"/>
  <c r="U121" i="25" s="1"/>
  <c r="V121" i="25" s="1"/>
  <c r="W121" i="25" s="1"/>
  <c r="X121" i="25" s="1"/>
  <c r="Y121" i="25" s="1"/>
  <c r="Z121" i="25" s="1"/>
  <c r="AA121" i="25" s="1"/>
  <c r="AB121" i="25" s="1"/>
  <c r="AC121" i="25" s="1"/>
  <c r="AD121" i="25" s="1"/>
  <c r="AE121" i="25" s="1"/>
  <c r="B122" i="25" s="1"/>
  <c r="C122" i="25" s="1"/>
  <c r="D122" i="25" s="1"/>
  <c r="E122" i="25" s="1"/>
  <c r="F122" i="25" s="1"/>
  <c r="G122" i="25" s="1"/>
  <c r="H122" i="25" s="1"/>
  <c r="I122" i="25" s="1"/>
  <c r="J122" i="25" s="1"/>
  <c r="K122" i="25" s="1"/>
  <c r="L122" i="25" s="1"/>
  <c r="M122" i="25" s="1"/>
  <c r="N122" i="25" s="1"/>
  <c r="O122" i="25" s="1"/>
  <c r="P122" i="25" s="1"/>
  <c r="Q122" i="25" s="1"/>
  <c r="R122" i="25" s="1"/>
  <c r="S122" i="25" s="1"/>
  <c r="T122" i="25" s="1"/>
  <c r="U122" i="25" s="1"/>
  <c r="V122" i="25" s="1"/>
  <c r="W122" i="25" s="1"/>
  <c r="X122" i="25" s="1"/>
  <c r="Y122" i="25" s="1"/>
  <c r="Z122" i="25" s="1"/>
  <c r="AA122" i="25" s="1"/>
  <c r="AB122" i="25" s="1"/>
  <c r="AC122" i="25" s="1"/>
  <c r="AD122" i="25" s="1"/>
  <c r="AE122" i="25" s="1"/>
  <c r="AF122" i="25" s="1"/>
  <c r="C99" i="25"/>
  <c r="D99" i="25" s="1"/>
  <c r="E99" i="25" s="1"/>
  <c r="F99" i="25" s="1"/>
  <c r="G99" i="25" s="1"/>
  <c r="H99" i="25" s="1"/>
  <c r="I99" i="25" s="1"/>
  <c r="J99" i="25" s="1"/>
  <c r="K99" i="25" s="1"/>
  <c r="L99" i="25" s="1"/>
  <c r="M99" i="25" s="1"/>
  <c r="N99" i="25" s="1"/>
  <c r="O99" i="25" s="1"/>
  <c r="P99" i="25" s="1"/>
  <c r="Q99" i="25" s="1"/>
  <c r="R99" i="25" s="1"/>
  <c r="S99" i="25" s="1"/>
  <c r="T99" i="25" s="1"/>
  <c r="U99" i="25" s="1"/>
  <c r="V99" i="25" s="1"/>
  <c r="W99" i="25" s="1"/>
  <c r="X99" i="25" s="1"/>
  <c r="Y99" i="25" s="1"/>
  <c r="Z99" i="25" s="1"/>
  <c r="AA99" i="25" s="1"/>
  <c r="AB99" i="25" s="1"/>
  <c r="AC99" i="25" s="1"/>
  <c r="AD99" i="25" s="1"/>
  <c r="AE99" i="25" s="1"/>
  <c r="AF99" i="25" s="1"/>
  <c r="B100" i="25" s="1"/>
  <c r="C100" i="25" s="1"/>
  <c r="D100" i="25" s="1"/>
  <c r="E100" i="25" s="1"/>
  <c r="F100" i="25" s="1"/>
  <c r="G100" i="25" s="1"/>
  <c r="H100" i="25" s="1"/>
  <c r="I100" i="25" s="1"/>
  <c r="J100" i="25" s="1"/>
  <c r="K100" i="25" s="1"/>
  <c r="L100" i="25" s="1"/>
  <c r="M100" i="25" s="1"/>
  <c r="N100" i="25" s="1"/>
  <c r="O100" i="25" s="1"/>
  <c r="P100" i="25" s="1"/>
  <c r="Q100" i="25" s="1"/>
  <c r="R100" i="25" s="1"/>
  <c r="S100" i="25" s="1"/>
  <c r="T100" i="25" s="1"/>
  <c r="U100" i="25" s="1"/>
  <c r="V100" i="25" s="1"/>
  <c r="W100" i="25" s="1"/>
  <c r="X100" i="25" s="1"/>
  <c r="Y100" i="25" s="1"/>
  <c r="Z100" i="25" s="1"/>
  <c r="AA100" i="25" s="1"/>
  <c r="AB100" i="25" s="1"/>
  <c r="AC100" i="25" s="1"/>
  <c r="B101" i="25" s="1"/>
  <c r="C101" i="25" s="1"/>
  <c r="D101" i="25" s="1"/>
  <c r="E101" i="25" s="1"/>
  <c r="F101" i="25" s="1"/>
  <c r="G101" i="25" s="1"/>
  <c r="H101" i="25" s="1"/>
  <c r="I101" i="25" s="1"/>
  <c r="J101" i="25" s="1"/>
  <c r="K101" i="25" s="1"/>
  <c r="L101" i="25" s="1"/>
  <c r="M101" i="25" s="1"/>
  <c r="N101" i="25" s="1"/>
  <c r="O101" i="25" s="1"/>
  <c r="P101" i="25" s="1"/>
  <c r="Q101" i="25" s="1"/>
  <c r="R101" i="25" s="1"/>
  <c r="S101" i="25" s="1"/>
  <c r="T101" i="25" s="1"/>
  <c r="U101" i="25" s="1"/>
  <c r="V101" i="25" s="1"/>
  <c r="W101" i="25" s="1"/>
  <c r="X101" i="25" s="1"/>
  <c r="Y101" i="25" s="1"/>
  <c r="Z101" i="25" s="1"/>
  <c r="AA101" i="25" s="1"/>
  <c r="AB101" i="25" s="1"/>
  <c r="AC101" i="25" s="1"/>
  <c r="AD101" i="25" s="1"/>
  <c r="AE101" i="25" s="1"/>
  <c r="AF101" i="25" s="1"/>
  <c r="B102" i="25" s="1"/>
  <c r="C102" i="25" s="1"/>
  <c r="D102" i="25" s="1"/>
  <c r="E102" i="25" s="1"/>
  <c r="F102" i="25" s="1"/>
  <c r="G102" i="25" s="1"/>
  <c r="H102" i="25" s="1"/>
  <c r="I102" i="25" s="1"/>
  <c r="J102" i="25" s="1"/>
  <c r="K102" i="25" s="1"/>
  <c r="L102" i="25" s="1"/>
  <c r="M102" i="25" s="1"/>
  <c r="N102" i="25" s="1"/>
  <c r="O102" i="25" s="1"/>
  <c r="P102" i="25" s="1"/>
  <c r="Q102" i="25" s="1"/>
  <c r="R102" i="25" s="1"/>
  <c r="S102" i="25" s="1"/>
  <c r="T102" i="25" s="1"/>
  <c r="U102" i="25" s="1"/>
  <c r="V102" i="25" s="1"/>
  <c r="W102" i="25" s="1"/>
  <c r="X102" i="25" s="1"/>
  <c r="Y102" i="25" s="1"/>
  <c r="Z102" i="25" s="1"/>
  <c r="AA102" i="25" s="1"/>
  <c r="AB102" i="25" s="1"/>
  <c r="AC102" i="25" s="1"/>
  <c r="AD102" i="25" s="1"/>
  <c r="AE102" i="25" s="1"/>
  <c r="B103" i="25" s="1"/>
  <c r="C103" i="25" s="1"/>
  <c r="D103" i="25" s="1"/>
  <c r="E103" i="25" s="1"/>
  <c r="F103" i="25" s="1"/>
  <c r="G103" i="25" s="1"/>
  <c r="H103" i="25" s="1"/>
  <c r="I103" i="25" s="1"/>
  <c r="J103" i="25" s="1"/>
  <c r="K103" i="25" s="1"/>
  <c r="L103" i="25" s="1"/>
  <c r="M103" i="25" s="1"/>
  <c r="N103" i="25" s="1"/>
  <c r="O103" i="25" s="1"/>
  <c r="P103" i="25" s="1"/>
  <c r="Q103" i="25" s="1"/>
  <c r="R103" i="25" s="1"/>
  <c r="S103" i="25" s="1"/>
  <c r="T103" i="25" s="1"/>
  <c r="U103" i="25" s="1"/>
  <c r="V103" i="25" s="1"/>
  <c r="W103" i="25" s="1"/>
  <c r="X103" i="25" s="1"/>
  <c r="Y103" i="25" s="1"/>
  <c r="Z103" i="25" s="1"/>
  <c r="AA103" i="25" s="1"/>
  <c r="AB103" i="25" s="1"/>
  <c r="AC103" i="25" s="1"/>
  <c r="AD103" i="25" s="1"/>
  <c r="AE103" i="25" s="1"/>
  <c r="AF103" i="25" s="1"/>
  <c r="B104" i="25" s="1"/>
  <c r="C104" i="25" s="1"/>
  <c r="D104" i="25" s="1"/>
  <c r="E104" i="25" s="1"/>
  <c r="F104" i="25" s="1"/>
  <c r="G104" i="25" s="1"/>
  <c r="H104" i="25" s="1"/>
  <c r="I104" i="25" s="1"/>
  <c r="J104" i="25" s="1"/>
  <c r="K104" i="25" s="1"/>
  <c r="L104" i="25" s="1"/>
  <c r="M104" i="25" s="1"/>
  <c r="N104" i="25" s="1"/>
  <c r="O104" i="25" s="1"/>
  <c r="P104" i="25" s="1"/>
  <c r="Q104" i="25" s="1"/>
  <c r="R104" i="25" s="1"/>
  <c r="S104" i="25" s="1"/>
  <c r="T104" i="25" s="1"/>
  <c r="U104" i="25" s="1"/>
  <c r="V104" i="25" s="1"/>
  <c r="W104" i="25" s="1"/>
  <c r="X104" i="25" s="1"/>
  <c r="Y104" i="25" s="1"/>
  <c r="Z104" i="25" s="1"/>
  <c r="AA104" i="25" s="1"/>
  <c r="AB104" i="25" s="1"/>
  <c r="AC104" i="25" s="1"/>
  <c r="AD104" i="25" s="1"/>
  <c r="AE104" i="25" s="1"/>
  <c r="B105" i="25" s="1"/>
  <c r="C105" i="25" s="1"/>
  <c r="D105" i="25" s="1"/>
  <c r="E105" i="25" s="1"/>
  <c r="F105" i="25" s="1"/>
  <c r="G105" i="25" s="1"/>
  <c r="H105" i="25" s="1"/>
  <c r="I105" i="25" s="1"/>
  <c r="J105" i="25" s="1"/>
  <c r="K105" i="25" s="1"/>
  <c r="L105" i="25" s="1"/>
  <c r="M105" i="25" s="1"/>
  <c r="N105" i="25" s="1"/>
  <c r="O105" i="25" s="1"/>
  <c r="P105" i="25" s="1"/>
  <c r="Q105" i="25" s="1"/>
  <c r="R105" i="25" s="1"/>
  <c r="S105" i="25" s="1"/>
  <c r="T105" i="25" s="1"/>
  <c r="U105" i="25" s="1"/>
  <c r="V105" i="25" s="1"/>
  <c r="W105" i="25" s="1"/>
  <c r="X105" i="25" s="1"/>
  <c r="Y105" i="25" s="1"/>
  <c r="Z105" i="25" s="1"/>
  <c r="AA105" i="25" s="1"/>
  <c r="AB105" i="25" s="1"/>
  <c r="AC105" i="25" s="1"/>
  <c r="AD105" i="25" s="1"/>
  <c r="AE105" i="25" s="1"/>
  <c r="AF105" i="25" s="1"/>
  <c r="B106" i="25" s="1"/>
  <c r="C106" i="25" s="1"/>
  <c r="D106" i="25" s="1"/>
  <c r="E106" i="25" s="1"/>
  <c r="F106" i="25" s="1"/>
  <c r="G106" i="25" s="1"/>
  <c r="H106" i="25" s="1"/>
  <c r="I106" i="25" s="1"/>
  <c r="J106" i="25" s="1"/>
  <c r="K106" i="25" s="1"/>
  <c r="L106" i="25" s="1"/>
  <c r="M106" i="25" s="1"/>
  <c r="N106" i="25" s="1"/>
  <c r="O106" i="25" s="1"/>
  <c r="P106" i="25" s="1"/>
  <c r="Q106" i="25" s="1"/>
  <c r="R106" i="25" s="1"/>
  <c r="S106" i="25" s="1"/>
  <c r="T106" i="25" s="1"/>
  <c r="U106" i="25" s="1"/>
  <c r="V106" i="25" s="1"/>
  <c r="W106" i="25" s="1"/>
  <c r="X106" i="25" s="1"/>
  <c r="Y106" i="25" s="1"/>
  <c r="Z106" i="25" s="1"/>
  <c r="AA106" i="25" s="1"/>
  <c r="AB106" i="25" s="1"/>
  <c r="AC106" i="25" s="1"/>
  <c r="AD106" i="25" s="1"/>
  <c r="AE106" i="25" s="1"/>
  <c r="AF106" i="25" s="1"/>
  <c r="B107" i="25" s="1"/>
  <c r="C107" i="25" s="1"/>
  <c r="D107" i="25" s="1"/>
  <c r="E107" i="25" s="1"/>
  <c r="F107" i="25" s="1"/>
  <c r="G107" i="25" s="1"/>
  <c r="H107" i="25" s="1"/>
  <c r="I107" i="25" s="1"/>
  <c r="J107" i="25" s="1"/>
  <c r="K107" i="25" s="1"/>
  <c r="L107" i="25" s="1"/>
  <c r="M107" i="25" s="1"/>
  <c r="N107" i="25" s="1"/>
  <c r="O107" i="25" s="1"/>
  <c r="P107" i="25" s="1"/>
  <c r="Q107" i="25" s="1"/>
  <c r="R107" i="25" s="1"/>
  <c r="S107" i="25" s="1"/>
  <c r="T107" i="25" s="1"/>
  <c r="U107" i="25" s="1"/>
  <c r="V107" i="25" s="1"/>
  <c r="W107" i="25" s="1"/>
  <c r="X107" i="25" s="1"/>
  <c r="Y107" i="25" s="1"/>
  <c r="Z107" i="25" s="1"/>
  <c r="AA107" i="25" s="1"/>
  <c r="AB107" i="25" s="1"/>
  <c r="AC107" i="25" s="1"/>
  <c r="AD107" i="25" s="1"/>
  <c r="AE107" i="25" s="1"/>
  <c r="B108" i="25" s="1"/>
  <c r="C108" i="25" s="1"/>
  <c r="D108" i="25" s="1"/>
  <c r="E108" i="25" s="1"/>
  <c r="F108" i="25" s="1"/>
  <c r="G108" i="25" s="1"/>
  <c r="H108" i="25" s="1"/>
  <c r="I108" i="25" s="1"/>
  <c r="J108" i="25" s="1"/>
  <c r="K108" i="25" s="1"/>
  <c r="L108" i="25" s="1"/>
  <c r="M108" i="25" s="1"/>
  <c r="N108" i="25" s="1"/>
  <c r="O108" i="25" s="1"/>
  <c r="P108" i="25" s="1"/>
  <c r="Q108" i="25" s="1"/>
  <c r="R108" i="25" s="1"/>
  <c r="S108" i="25" s="1"/>
  <c r="T108" i="25" s="1"/>
  <c r="U108" i="25" s="1"/>
  <c r="V108" i="25" s="1"/>
  <c r="W108" i="25" s="1"/>
  <c r="X108" i="25" s="1"/>
  <c r="Y108" i="25" s="1"/>
  <c r="Z108" i="25" s="1"/>
  <c r="AA108" i="25" s="1"/>
  <c r="AB108" i="25" s="1"/>
  <c r="AC108" i="25" s="1"/>
  <c r="AD108" i="25" s="1"/>
  <c r="AE108" i="25" s="1"/>
  <c r="AF108" i="25" s="1"/>
  <c r="B109" i="25" s="1"/>
  <c r="C109" i="25" s="1"/>
  <c r="D109" i="25" s="1"/>
  <c r="E109" i="25" s="1"/>
  <c r="F109" i="25" s="1"/>
  <c r="G109" i="25" s="1"/>
  <c r="H109" i="25" s="1"/>
  <c r="I109" i="25" s="1"/>
  <c r="J109" i="25" s="1"/>
  <c r="K109" i="25" s="1"/>
  <c r="L109" i="25" s="1"/>
  <c r="M109" i="25" s="1"/>
  <c r="N109" i="25" s="1"/>
  <c r="O109" i="25" s="1"/>
  <c r="P109" i="25" s="1"/>
  <c r="Q109" i="25" s="1"/>
  <c r="R109" i="25" s="1"/>
  <c r="S109" i="25" s="1"/>
  <c r="T109" i="25" s="1"/>
  <c r="U109" i="25" s="1"/>
  <c r="V109" i="25" s="1"/>
  <c r="W109" i="25" s="1"/>
  <c r="X109" i="25" s="1"/>
  <c r="Y109" i="25" s="1"/>
  <c r="Z109" i="25" s="1"/>
  <c r="AA109" i="25" s="1"/>
  <c r="AB109" i="25" s="1"/>
  <c r="AC109" i="25" s="1"/>
  <c r="AD109" i="25" s="1"/>
  <c r="AE109" i="25" s="1"/>
  <c r="B110" i="25" s="1"/>
  <c r="C110" i="25" s="1"/>
  <c r="D110" i="25" s="1"/>
  <c r="E110" i="25" s="1"/>
  <c r="F110" i="25" s="1"/>
  <c r="G110" i="25" s="1"/>
  <c r="H110" i="25" s="1"/>
  <c r="I110" i="25" s="1"/>
  <c r="J110" i="25" s="1"/>
  <c r="K110" i="25" s="1"/>
  <c r="L110" i="25" s="1"/>
  <c r="M110" i="25" s="1"/>
  <c r="N110" i="25" s="1"/>
  <c r="O110" i="25" s="1"/>
  <c r="P110" i="25" s="1"/>
  <c r="Q110" i="25" s="1"/>
  <c r="R110" i="25" s="1"/>
  <c r="S110" i="25" s="1"/>
  <c r="T110" i="25" s="1"/>
  <c r="U110" i="25" s="1"/>
  <c r="V110" i="25" s="1"/>
  <c r="W110" i="25" s="1"/>
  <c r="X110" i="25" s="1"/>
  <c r="Y110" i="25" s="1"/>
  <c r="Z110" i="25" s="1"/>
  <c r="AA110" i="25" s="1"/>
  <c r="AB110" i="25" s="1"/>
  <c r="AC110" i="25" s="1"/>
  <c r="AD110" i="25" s="1"/>
  <c r="AE110" i="25" s="1"/>
  <c r="AF110" i="25" s="1"/>
  <c r="C87" i="25"/>
  <c r="D87" i="25" s="1"/>
  <c r="E87" i="25" s="1"/>
  <c r="F87" i="25" s="1"/>
  <c r="G87" i="25" s="1"/>
  <c r="H87" i="25" s="1"/>
  <c r="I87" i="25" s="1"/>
  <c r="J87" i="25" s="1"/>
  <c r="K87" i="25" s="1"/>
  <c r="L87" i="25" s="1"/>
  <c r="M87" i="25" s="1"/>
  <c r="N87" i="25" s="1"/>
  <c r="O87" i="25" s="1"/>
  <c r="P87" i="25" s="1"/>
  <c r="Q87" i="25" s="1"/>
  <c r="R87" i="25" s="1"/>
  <c r="S87" i="25" s="1"/>
  <c r="T87" i="25" s="1"/>
  <c r="U87" i="25" s="1"/>
  <c r="V87" i="25" s="1"/>
  <c r="W87" i="25" s="1"/>
  <c r="X87" i="25" s="1"/>
  <c r="Y87" i="25" s="1"/>
  <c r="Z87" i="25" s="1"/>
  <c r="AA87" i="25" s="1"/>
  <c r="AB87" i="25" s="1"/>
  <c r="AC87" i="25" s="1"/>
  <c r="AD87" i="25" s="1"/>
  <c r="AE87" i="25" s="1"/>
  <c r="AF87" i="25" s="1"/>
  <c r="B88" i="25" s="1"/>
  <c r="C88" i="25" s="1"/>
  <c r="D88" i="25" s="1"/>
  <c r="E88" i="25" s="1"/>
  <c r="F88" i="25" s="1"/>
  <c r="G88" i="25" s="1"/>
  <c r="H88" i="25" s="1"/>
  <c r="I88" i="25" s="1"/>
  <c r="J88" i="25" s="1"/>
  <c r="K88" i="25" s="1"/>
  <c r="L88" i="25" s="1"/>
  <c r="M88" i="25" s="1"/>
  <c r="N88" i="25" s="1"/>
  <c r="O88" i="25" s="1"/>
  <c r="P88" i="25" s="1"/>
  <c r="Q88" i="25" s="1"/>
  <c r="R88" i="25" s="1"/>
  <c r="S88" i="25" s="1"/>
  <c r="T88" i="25" s="1"/>
  <c r="U88" i="25" s="1"/>
  <c r="V88" i="25" s="1"/>
  <c r="W88" i="25" s="1"/>
  <c r="X88" i="25" s="1"/>
  <c r="Y88" i="25" s="1"/>
  <c r="Z88" i="25" s="1"/>
  <c r="AA88" i="25" s="1"/>
  <c r="AB88" i="25" s="1"/>
  <c r="AC88" i="25" s="1"/>
  <c r="B89" i="25" s="1"/>
  <c r="C89" i="25" s="1"/>
  <c r="D89" i="25" s="1"/>
  <c r="E89" i="25" s="1"/>
  <c r="F89" i="25" s="1"/>
  <c r="G89" i="25" s="1"/>
  <c r="H89" i="25" s="1"/>
  <c r="I89" i="25" s="1"/>
  <c r="J89" i="25" s="1"/>
  <c r="K89" i="25" s="1"/>
  <c r="L89" i="25" s="1"/>
  <c r="M89" i="25" s="1"/>
  <c r="N89" i="25" s="1"/>
  <c r="O89" i="25" s="1"/>
  <c r="P89" i="25" s="1"/>
  <c r="Q89" i="25" s="1"/>
  <c r="R89" i="25" s="1"/>
  <c r="S89" i="25" s="1"/>
  <c r="T89" i="25" s="1"/>
  <c r="U89" i="25" s="1"/>
  <c r="V89" i="25" s="1"/>
  <c r="W89" i="25" s="1"/>
  <c r="X89" i="25" s="1"/>
  <c r="Y89" i="25" s="1"/>
  <c r="Z89" i="25" s="1"/>
  <c r="AA89" i="25" s="1"/>
  <c r="AB89" i="25" s="1"/>
  <c r="AC89" i="25" s="1"/>
  <c r="AD89" i="25" s="1"/>
  <c r="AE89" i="25" s="1"/>
  <c r="AF89" i="25" s="1"/>
  <c r="B90" i="25" s="1"/>
  <c r="C90" i="25" s="1"/>
  <c r="D90" i="25" s="1"/>
  <c r="E90" i="25" s="1"/>
  <c r="F90" i="25" s="1"/>
  <c r="G90" i="25" s="1"/>
  <c r="H90" i="25" s="1"/>
  <c r="I90" i="25" s="1"/>
  <c r="J90" i="25" s="1"/>
  <c r="K90" i="25" s="1"/>
  <c r="L90" i="25" s="1"/>
  <c r="M90" i="25" s="1"/>
  <c r="N90" i="25" s="1"/>
  <c r="O90" i="25" s="1"/>
  <c r="P90" i="25" s="1"/>
  <c r="Q90" i="25" s="1"/>
  <c r="R90" i="25" s="1"/>
  <c r="S90" i="25" s="1"/>
  <c r="T90" i="25" s="1"/>
  <c r="U90" i="25" s="1"/>
  <c r="V90" i="25" s="1"/>
  <c r="W90" i="25" s="1"/>
  <c r="X90" i="25" s="1"/>
  <c r="Y90" i="25" s="1"/>
  <c r="Z90" i="25" s="1"/>
  <c r="AA90" i="25" s="1"/>
  <c r="AB90" i="25" s="1"/>
  <c r="AC90" i="25" s="1"/>
  <c r="AD90" i="25" s="1"/>
  <c r="AE90" i="25" s="1"/>
  <c r="B91" i="25" s="1"/>
  <c r="C91" i="25" s="1"/>
  <c r="D91" i="25" s="1"/>
  <c r="E91" i="25" s="1"/>
  <c r="F91" i="25" s="1"/>
  <c r="G91" i="25" s="1"/>
  <c r="H91" i="25" s="1"/>
  <c r="I91" i="25" s="1"/>
  <c r="J91" i="25" s="1"/>
  <c r="K91" i="25" s="1"/>
  <c r="L91" i="25" s="1"/>
  <c r="M91" i="25" s="1"/>
  <c r="N91" i="25" s="1"/>
  <c r="O91" i="25" s="1"/>
  <c r="P91" i="25" s="1"/>
  <c r="Q91" i="25" s="1"/>
  <c r="R91" i="25" s="1"/>
  <c r="S91" i="25" s="1"/>
  <c r="T91" i="25" s="1"/>
  <c r="U91" i="25" s="1"/>
  <c r="V91" i="25" s="1"/>
  <c r="W91" i="25" s="1"/>
  <c r="X91" i="25" s="1"/>
  <c r="Y91" i="25" s="1"/>
  <c r="Z91" i="25" s="1"/>
  <c r="AA91" i="25" s="1"/>
  <c r="AB91" i="25" s="1"/>
  <c r="AC91" i="25" s="1"/>
  <c r="AD91" i="25" s="1"/>
  <c r="AE91" i="25" s="1"/>
  <c r="AF91" i="25" s="1"/>
  <c r="B92" i="25" s="1"/>
  <c r="C92" i="25" s="1"/>
  <c r="D92" i="25" s="1"/>
  <c r="E92" i="25" s="1"/>
  <c r="F92" i="25" s="1"/>
  <c r="G92" i="25" s="1"/>
  <c r="H92" i="25" s="1"/>
  <c r="I92" i="25" s="1"/>
  <c r="J92" i="25" s="1"/>
  <c r="K92" i="25" s="1"/>
  <c r="L92" i="25" s="1"/>
  <c r="M92" i="25" s="1"/>
  <c r="N92" i="25" s="1"/>
  <c r="O92" i="25" s="1"/>
  <c r="P92" i="25" s="1"/>
  <c r="Q92" i="25" s="1"/>
  <c r="R92" i="25" s="1"/>
  <c r="S92" i="25" s="1"/>
  <c r="T92" i="25" s="1"/>
  <c r="U92" i="25" s="1"/>
  <c r="V92" i="25" s="1"/>
  <c r="W92" i="25" s="1"/>
  <c r="X92" i="25" s="1"/>
  <c r="Y92" i="25" s="1"/>
  <c r="Z92" i="25" s="1"/>
  <c r="AA92" i="25" s="1"/>
  <c r="AB92" i="25" s="1"/>
  <c r="AC92" i="25" s="1"/>
  <c r="AD92" i="25" s="1"/>
  <c r="AE92" i="25" s="1"/>
  <c r="B93" i="25" s="1"/>
  <c r="C93" i="25" s="1"/>
  <c r="D93" i="25" s="1"/>
  <c r="E93" i="25" s="1"/>
  <c r="F93" i="25" s="1"/>
  <c r="G93" i="25" s="1"/>
  <c r="H93" i="25" s="1"/>
  <c r="I93" i="25" s="1"/>
  <c r="J93" i="25" s="1"/>
  <c r="K93" i="25" s="1"/>
  <c r="L93" i="25" s="1"/>
  <c r="M93" i="25" s="1"/>
  <c r="N93" i="25" s="1"/>
  <c r="O93" i="25" s="1"/>
  <c r="P93" i="25" s="1"/>
  <c r="Q93" i="25" s="1"/>
  <c r="R93" i="25" s="1"/>
  <c r="S93" i="25" s="1"/>
  <c r="T93" i="25" s="1"/>
  <c r="U93" i="25" s="1"/>
  <c r="V93" i="25" s="1"/>
  <c r="W93" i="25" s="1"/>
  <c r="X93" i="25" s="1"/>
  <c r="Y93" i="25" s="1"/>
  <c r="Z93" i="25" s="1"/>
  <c r="AA93" i="25" s="1"/>
  <c r="AB93" i="25" s="1"/>
  <c r="AC93" i="25" s="1"/>
  <c r="AD93" i="25" s="1"/>
  <c r="AE93" i="25" s="1"/>
  <c r="AF93" i="25" s="1"/>
  <c r="B94" i="25" s="1"/>
  <c r="C94" i="25" s="1"/>
  <c r="D94" i="25" s="1"/>
  <c r="E94" i="25" s="1"/>
  <c r="F94" i="25" s="1"/>
  <c r="G94" i="25" s="1"/>
  <c r="H94" i="25" s="1"/>
  <c r="I94" i="25" s="1"/>
  <c r="J94" i="25" s="1"/>
  <c r="K94" i="25" s="1"/>
  <c r="L94" i="25" s="1"/>
  <c r="M94" i="25" s="1"/>
  <c r="N94" i="25" s="1"/>
  <c r="O94" i="25" s="1"/>
  <c r="P94" i="25" s="1"/>
  <c r="Q94" i="25" s="1"/>
  <c r="R94" i="25" s="1"/>
  <c r="S94" i="25" s="1"/>
  <c r="T94" i="25" s="1"/>
  <c r="U94" i="25" s="1"/>
  <c r="V94" i="25" s="1"/>
  <c r="W94" i="25" s="1"/>
  <c r="X94" i="25" s="1"/>
  <c r="Y94" i="25" s="1"/>
  <c r="Z94" i="25" s="1"/>
  <c r="AA94" i="25" s="1"/>
  <c r="AB94" i="25" s="1"/>
  <c r="AC94" i="25" s="1"/>
  <c r="AD94" i="25" s="1"/>
  <c r="AE94" i="25" s="1"/>
  <c r="AF94" i="25" s="1"/>
  <c r="B95" i="25" s="1"/>
  <c r="C95" i="25" s="1"/>
  <c r="D95" i="25" s="1"/>
  <c r="E95" i="25" s="1"/>
  <c r="F95" i="25" s="1"/>
  <c r="G95" i="25" s="1"/>
  <c r="H95" i="25" s="1"/>
  <c r="I95" i="25" s="1"/>
  <c r="J95" i="25" s="1"/>
  <c r="K95" i="25" s="1"/>
  <c r="L95" i="25" s="1"/>
  <c r="M95" i="25" s="1"/>
  <c r="N95" i="25" s="1"/>
  <c r="O95" i="25" s="1"/>
  <c r="P95" i="25" s="1"/>
  <c r="Q95" i="25" s="1"/>
  <c r="R95" i="25" s="1"/>
  <c r="S95" i="25" s="1"/>
  <c r="T95" i="25" s="1"/>
  <c r="U95" i="25" s="1"/>
  <c r="V95" i="25" s="1"/>
  <c r="W95" i="25" s="1"/>
  <c r="X95" i="25" s="1"/>
  <c r="Y95" i="25" s="1"/>
  <c r="Z95" i="25" s="1"/>
  <c r="AA95" i="25" s="1"/>
  <c r="AB95" i="25" s="1"/>
  <c r="AC95" i="25" s="1"/>
  <c r="AD95" i="25" s="1"/>
  <c r="AE95" i="25" s="1"/>
  <c r="B96" i="25" s="1"/>
  <c r="C96" i="25" s="1"/>
  <c r="D96" i="25" s="1"/>
  <c r="E96" i="25" s="1"/>
  <c r="F96" i="25" s="1"/>
  <c r="G96" i="25" s="1"/>
  <c r="H96" i="25" s="1"/>
  <c r="I96" i="25" s="1"/>
  <c r="J96" i="25" s="1"/>
  <c r="K96" i="25" s="1"/>
  <c r="L96" i="25" s="1"/>
  <c r="M96" i="25" s="1"/>
  <c r="N96" i="25" s="1"/>
  <c r="O96" i="25" s="1"/>
  <c r="P96" i="25" s="1"/>
  <c r="Q96" i="25" s="1"/>
  <c r="R96" i="25" s="1"/>
  <c r="S96" i="25" s="1"/>
  <c r="T96" i="25" s="1"/>
  <c r="U96" i="25" s="1"/>
  <c r="V96" i="25" s="1"/>
  <c r="W96" i="25" s="1"/>
  <c r="X96" i="25" s="1"/>
  <c r="Y96" i="25" s="1"/>
  <c r="Z96" i="25" s="1"/>
  <c r="AA96" i="25" s="1"/>
  <c r="AB96" i="25" s="1"/>
  <c r="AC96" i="25" s="1"/>
  <c r="AD96" i="25" s="1"/>
  <c r="AE96" i="25" s="1"/>
  <c r="AF96" i="25" s="1"/>
  <c r="B97" i="25" s="1"/>
  <c r="C97" i="25" s="1"/>
  <c r="D97" i="25" s="1"/>
  <c r="E97" i="25" s="1"/>
  <c r="F97" i="25" s="1"/>
  <c r="G97" i="25" s="1"/>
  <c r="H97" i="25" s="1"/>
  <c r="I97" i="25" s="1"/>
  <c r="J97" i="25" s="1"/>
  <c r="K97" i="25" s="1"/>
  <c r="L97" i="25" s="1"/>
  <c r="M97" i="25" s="1"/>
  <c r="N97" i="25" s="1"/>
  <c r="O97" i="25" s="1"/>
  <c r="P97" i="25" s="1"/>
  <c r="Q97" i="25" s="1"/>
  <c r="R97" i="25" s="1"/>
  <c r="S97" i="25" s="1"/>
  <c r="T97" i="25" s="1"/>
  <c r="U97" i="25" s="1"/>
  <c r="V97" i="25" s="1"/>
  <c r="W97" i="25" s="1"/>
  <c r="X97" i="25" s="1"/>
  <c r="Y97" i="25" s="1"/>
  <c r="Z97" i="25" s="1"/>
  <c r="AA97" i="25" s="1"/>
  <c r="AB97" i="25" s="1"/>
  <c r="AC97" i="25" s="1"/>
  <c r="AD97" i="25" s="1"/>
  <c r="AE97" i="25" s="1"/>
  <c r="B98" i="25" s="1"/>
  <c r="C98" i="25" s="1"/>
  <c r="D98" i="25" s="1"/>
  <c r="E98" i="25" s="1"/>
  <c r="F98" i="25" s="1"/>
  <c r="G98" i="25" s="1"/>
  <c r="H98" i="25" s="1"/>
  <c r="I98" i="25" s="1"/>
  <c r="J98" i="25" s="1"/>
  <c r="K98" i="25" s="1"/>
  <c r="L98" i="25" s="1"/>
  <c r="M98" i="25" s="1"/>
  <c r="N98" i="25" s="1"/>
  <c r="O98" i="25" s="1"/>
  <c r="P98" i="25" s="1"/>
  <c r="Q98" i="25" s="1"/>
  <c r="R98" i="25" s="1"/>
  <c r="S98" i="25" s="1"/>
  <c r="T98" i="25" s="1"/>
  <c r="U98" i="25" s="1"/>
  <c r="V98" i="25" s="1"/>
  <c r="W98" i="25" s="1"/>
  <c r="X98" i="25" s="1"/>
  <c r="Y98" i="25" s="1"/>
  <c r="Z98" i="25" s="1"/>
  <c r="AA98" i="25" s="1"/>
  <c r="AB98" i="25" s="1"/>
  <c r="AC98" i="25" s="1"/>
  <c r="AD98" i="25" s="1"/>
  <c r="AE98" i="25" s="1"/>
  <c r="AF98" i="25" s="1"/>
  <c r="C75" i="25"/>
  <c r="D75" i="25" s="1"/>
  <c r="E75" i="25" s="1"/>
  <c r="F75" i="25" s="1"/>
  <c r="G75" i="25" s="1"/>
  <c r="H75" i="25" s="1"/>
  <c r="I75" i="25" s="1"/>
  <c r="J75" i="25" s="1"/>
  <c r="K75" i="25" s="1"/>
  <c r="L75" i="25" s="1"/>
  <c r="M75" i="25" s="1"/>
  <c r="N75" i="25" s="1"/>
  <c r="O75" i="25" s="1"/>
  <c r="P75" i="25" s="1"/>
  <c r="Q75" i="25" s="1"/>
  <c r="R75" i="25" s="1"/>
  <c r="S75" i="25" s="1"/>
  <c r="T75" i="25" s="1"/>
  <c r="U75" i="25" s="1"/>
  <c r="V75" i="25" s="1"/>
  <c r="W75" i="25" s="1"/>
  <c r="X75" i="25" s="1"/>
  <c r="Y75" i="25" s="1"/>
  <c r="Z75" i="25" s="1"/>
  <c r="AA75" i="25" s="1"/>
  <c r="AB75" i="25" s="1"/>
  <c r="AC75" i="25" s="1"/>
  <c r="AD75" i="25" s="1"/>
  <c r="AE75" i="25" s="1"/>
  <c r="AF75" i="25" s="1"/>
  <c r="B76" i="25" s="1"/>
  <c r="C76" i="25" s="1"/>
  <c r="D76" i="25" s="1"/>
  <c r="E76" i="25" s="1"/>
  <c r="F76" i="25" s="1"/>
  <c r="G76" i="25" s="1"/>
  <c r="H76" i="25" s="1"/>
  <c r="I76" i="25" s="1"/>
  <c r="J76" i="25" s="1"/>
  <c r="K76" i="25" s="1"/>
  <c r="L76" i="25" s="1"/>
  <c r="M76" i="25" s="1"/>
  <c r="N76" i="25" s="1"/>
  <c r="O76" i="25" s="1"/>
  <c r="P76" i="25" s="1"/>
  <c r="Q76" i="25" s="1"/>
  <c r="R76" i="25" s="1"/>
  <c r="S76" i="25" s="1"/>
  <c r="T76" i="25" s="1"/>
  <c r="U76" i="25" s="1"/>
  <c r="V76" i="25" s="1"/>
  <c r="W76" i="25" s="1"/>
  <c r="X76" i="25" s="1"/>
  <c r="Y76" i="25" s="1"/>
  <c r="Z76" i="25" s="1"/>
  <c r="AA76" i="25" s="1"/>
  <c r="AB76" i="25" s="1"/>
  <c r="AC76" i="25" s="1"/>
  <c r="AD76" i="25" s="1"/>
  <c r="B77" i="25" s="1"/>
  <c r="C77" i="25" s="1"/>
  <c r="D77" i="25" s="1"/>
  <c r="E77" i="25" s="1"/>
  <c r="F77" i="25" s="1"/>
  <c r="G77" i="25" s="1"/>
  <c r="H77" i="25" s="1"/>
  <c r="I77" i="25" s="1"/>
  <c r="J77" i="25" s="1"/>
  <c r="K77" i="25" s="1"/>
  <c r="L77" i="25" s="1"/>
  <c r="M77" i="25" s="1"/>
  <c r="N77" i="25" s="1"/>
  <c r="O77" i="25" s="1"/>
  <c r="P77" i="25" s="1"/>
  <c r="Q77" i="25" s="1"/>
  <c r="R77" i="25" s="1"/>
  <c r="S77" i="25" s="1"/>
  <c r="T77" i="25" s="1"/>
  <c r="U77" i="25" s="1"/>
  <c r="V77" i="25" s="1"/>
  <c r="W77" i="25" s="1"/>
  <c r="X77" i="25" s="1"/>
  <c r="Y77" i="25" s="1"/>
  <c r="Z77" i="25" s="1"/>
  <c r="AA77" i="25" s="1"/>
  <c r="AB77" i="25" s="1"/>
  <c r="AC77" i="25" s="1"/>
  <c r="AD77" i="25" s="1"/>
  <c r="AE77" i="25" s="1"/>
  <c r="AF77" i="25" s="1"/>
  <c r="B78" i="25" s="1"/>
  <c r="C78" i="25" s="1"/>
  <c r="D78" i="25" s="1"/>
  <c r="E78" i="25" s="1"/>
  <c r="F78" i="25" s="1"/>
  <c r="G78" i="25" s="1"/>
  <c r="H78" i="25" s="1"/>
  <c r="I78" i="25" s="1"/>
  <c r="J78" i="25" s="1"/>
  <c r="K78" i="25" s="1"/>
  <c r="L78" i="25" s="1"/>
  <c r="M78" i="25" s="1"/>
  <c r="N78" i="25" s="1"/>
  <c r="O78" i="25" s="1"/>
  <c r="P78" i="25" s="1"/>
  <c r="Q78" i="25" s="1"/>
  <c r="R78" i="25" s="1"/>
  <c r="S78" i="25" s="1"/>
  <c r="T78" i="25" s="1"/>
  <c r="U78" i="25" s="1"/>
  <c r="V78" i="25" s="1"/>
  <c r="W78" i="25" s="1"/>
  <c r="X78" i="25" s="1"/>
  <c r="Y78" i="25" s="1"/>
  <c r="Z78" i="25" s="1"/>
  <c r="AA78" i="25" s="1"/>
  <c r="AB78" i="25" s="1"/>
  <c r="AC78" i="25" s="1"/>
  <c r="AD78" i="25" s="1"/>
  <c r="AE78" i="25" s="1"/>
  <c r="B79" i="25" s="1"/>
  <c r="C79" i="25" s="1"/>
  <c r="D79" i="25" s="1"/>
  <c r="E79" i="25" s="1"/>
  <c r="F79" i="25" s="1"/>
  <c r="G79" i="25" s="1"/>
  <c r="H79" i="25" s="1"/>
  <c r="I79" i="25" s="1"/>
  <c r="J79" i="25" s="1"/>
  <c r="K79" i="25" s="1"/>
  <c r="L79" i="25" s="1"/>
  <c r="M79" i="25" s="1"/>
  <c r="N79" i="25" s="1"/>
  <c r="O79" i="25" s="1"/>
  <c r="P79" i="25" s="1"/>
  <c r="Q79" i="25" s="1"/>
  <c r="R79" i="25" s="1"/>
  <c r="S79" i="25" s="1"/>
  <c r="T79" i="25" s="1"/>
  <c r="U79" i="25" s="1"/>
  <c r="V79" i="25" s="1"/>
  <c r="W79" i="25" s="1"/>
  <c r="X79" i="25" s="1"/>
  <c r="Y79" i="25" s="1"/>
  <c r="Z79" i="25" s="1"/>
  <c r="AA79" i="25" s="1"/>
  <c r="AB79" i="25" s="1"/>
  <c r="AC79" i="25" s="1"/>
  <c r="AD79" i="25" s="1"/>
  <c r="AE79" i="25" s="1"/>
  <c r="AF79" i="25" s="1"/>
  <c r="B80" i="25" s="1"/>
  <c r="C80" i="25" s="1"/>
  <c r="D80" i="25" s="1"/>
  <c r="E80" i="25" s="1"/>
  <c r="F80" i="25" s="1"/>
  <c r="G80" i="25" s="1"/>
  <c r="H80" i="25" s="1"/>
  <c r="I80" i="25" s="1"/>
  <c r="J80" i="25" s="1"/>
  <c r="K80" i="25" s="1"/>
  <c r="L80" i="25" s="1"/>
  <c r="M80" i="25" s="1"/>
  <c r="N80" i="25" s="1"/>
  <c r="O80" i="25" s="1"/>
  <c r="P80" i="25" s="1"/>
  <c r="Q80" i="25" s="1"/>
  <c r="R80" i="25" s="1"/>
  <c r="S80" i="25" s="1"/>
  <c r="T80" i="25" s="1"/>
  <c r="U80" i="25" s="1"/>
  <c r="V80" i="25" s="1"/>
  <c r="W80" i="25" s="1"/>
  <c r="X80" i="25" s="1"/>
  <c r="Y80" i="25" s="1"/>
  <c r="Z80" i="25" s="1"/>
  <c r="AA80" i="25" s="1"/>
  <c r="AB80" i="25" s="1"/>
  <c r="AC80" i="25" s="1"/>
  <c r="AD80" i="25" s="1"/>
  <c r="AE80" i="25" s="1"/>
  <c r="B81" i="25" s="1"/>
  <c r="C81" i="25" s="1"/>
  <c r="D81" i="25" s="1"/>
  <c r="E81" i="25" s="1"/>
  <c r="F81" i="25" s="1"/>
  <c r="G81" i="25" s="1"/>
  <c r="H81" i="25" s="1"/>
  <c r="I81" i="25" s="1"/>
  <c r="J81" i="25" s="1"/>
  <c r="K81" i="25" s="1"/>
  <c r="L81" i="25" s="1"/>
  <c r="M81" i="25" s="1"/>
  <c r="N81" i="25" s="1"/>
  <c r="O81" i="25" s="1"/>
  <c r="P81" i="25" s="1"/>
  <c r="Q81" i="25" s="1"/>
  <c r="R81" i="25" s="1"/>
  <c r="S81" i="25" s="1"/>
  <c r="T81" i="25" s="1"/>
  <c r="U81" i="25" s="1"/>
  <c r="V81" i="25" s="1"/>
  <c r="W81" i="25" s="1"/>
  <c r="X81" i="25" s="1"/>
  <c r="Y81" i="25" s="1"/>
  <c r="Z81" i="25" s="1"/>
  <c r="AA81" i="25" s="1"/>
  <c r="AB81" i="25" s="1"/>
  <c r="AC81" i="25" s="1"/>
  <c r="AD81" i="25" s="1"/>
  <c r="AE81" i="25" s="1"/>
  <c r="AF81" i="25" s="1"/>
  <c r="B82" i="25" s="1"/>
  <c r="C82" i="25" s="1"/>
  <c r="D82" i="25" s="1"/>
  <c r="E82" i="25" s="1"/>
  <c r="F82" i="25" s="1"/>
  <c r="G82" i="25" s="1"/>
  <c r="H82" i="25" s="1"/>
  <c r="I82" i="25" s="1"/>
  <c r="J82" i="25" s="1"/>
  <c r="K82" i="25" s="1"/>
  <c r="L82" i="25" s="1"/>
  <c r="M82" i="25" s="1"/>
  <c r="N82" i="25" s="1"/>
  <c r="O82" i="25" s="1"/>
  <c r="P82" i="25" s="1"/>
  <c r="Q82" i="25" s="1"/>
  <c r="R82" i="25" s="1"/>
  <c r="S82" i="25" s="1"/>
  <c r="T82" i="25" s="1"/>
  <c r="U82" i="25" s="1"/>
  <c r="V82" i="25" s="1"/>
  <c r="W82" i="25" s="1"/>
  <c r="X82" i="25" s="1"/>
  <c r="Y82" i="25" s="1"/>
  <c r="Z82" i="25" s="1"/>
  <c r="AA82" i="25" s="1"/>
  <c r="AB82" i="25" s="1"/>
  <c r="AC82" i="25" s="1"/>
  <c r="AD82" i="25" s="1"/>
  <c r="AE82" i="25" s="1"/>
  <c r="AF82" i="25" s="1"/>
  <c r="B83" i="25" s="1"/>
  <c r="C83" i="25" s="1"/>
  <c r="D83" i="25" s="1"/>
  <c r="E83" i="25" s="1"/>
  <c r="F83" i="25" s="1"/>
  <c r="G83" i="25" s="1"/>
  <c r="H83" i="25" s="1"/>
  <c r="I83" i="25" s="1"/>
  <c r="J83" i="25" s="1"/>
  <c r="K83" i="25" s="1"/>
  <c r="L83" i="25" s="1"/>
  <c r="M83" i="25" s="1"/>
  <c r="N83" i="25" s="1"/>
  <c r="O83" i="25" s="1"/>
  <c r="P83" i="25" s="1"/>
  <c r="Q83" i="25" s="1"/>
  <c r="R83" i="25" s="1"/>
  <c r="S83" i="25" s="1"/>
  <c r="T83" i="25" s="1"/>
  <c r="U83" i="25" s="1"/>
  <c r="V83" i="25" s="1"/>
  <c r="W83" i="25" s="1"/>
  <c r="X83" i="25" s="1"/>
  <c r="Y83" i="25" s="1"/>
  <c r="Z83" i="25" s="1"/>
  <c r="AA83" i="25" s="1"/>
  <c r="AB83" i="25" s="1"/>
  <c r="AC83" i="25" s="1"/>
  <c r="AD83" i="25" s="1"/>
  <c r="AE83" i="25" s="1"/>
  <c r="B84" i="25" s="1"/>
  <c r="C84" i="25" s="1"/>
  <c r="D84" i="25" s="1"/>
  <c r="E84" i="25" s="1"/>
  <c r="F84" i="25" s="1"/>
  <c r="G84" i="25" s="1"/>
  <c r="H84" i="25" s="1"/>
  <c r="I84" i="25" s="1"/>
  <c r="J84" i="25" s="1"/>
  <c r="K84" i="25" s="1"/>
  <c r="L84" i="25" s="1"/>
  <c r="M84" i="25" s="1"/>
  <c r="N84" i="25" s="1"/>
  <c r="O84" i="25" s="1"/>
  <c r="P84" i="25" s="1"/>
  <c r="Q84" i="25" s="1"/>
  <c r="R84" i="25" s="1"/>
  <c r="S84" i="25" s="1"/>
  <c r="T84" i="25" s="1"/>
  <c r="U84" i="25" s="1"/>
  <c r="V84" i="25" s="1"/>
  <c r="W84" i="25" s="1"/>
  <c r="X84" i="25" s="1"/>
  <c r="Y84" i="25" s="1"/>
  <c r="Z84" i="25" s="1"/>
  <c r="AA84" i="25" s="1"/>
  <c r="AB84" i="25" s="1"/>
  <c r="AC84" i="25" s="1"/>
  <c r="AD84" i="25" s="1"/>
  <c r="AE84" i="25" s="1"/>
  <c r="AF84" i="25" s="1"/>
  <c r="B85" i="25" s="1"/>
  <c r="C85" i="25" s="1"/>
  <c r="D85" i="25" s="1"/>
  <c r="E85" i="25" s="1"/>
  <c r="F85" i="25" s="1"/>
  <c r="G85" i="25" s="1"/>
  <c r="H85" i="25" s="1"/>
  <c r="I85" i="25" s="1"/>
  <c r="J85" i="25" s="1"/>
  <c r="K85" i="25" s="1"/>
  <c r="L85" i="25" s="1"/>
  <c r="M85" i="25" s="1"/>
  <c r="N85" i="25" s="1"/>
  <c r="O85" i="25" s="1"/>
  <c r="P85" i="25" s="1"/>
  <c r="Q85" i="25" s="1"/>
  <c r="R85" i="25" s="1"/>
  <c r="S85" i="25" s="1"/>
  <c r="T85" i="25" s="1"/>
  <c r="U85" i="25" s="1"/>
  <c r="V85" i="25" s="1"/>
  <c r="W85" i="25" s="1"/>
  <c r="X85" i="25" s="1"/>
  <c r="Y85" i="25" s="1"/>
  <c r="Z85" i="25" s="1"/>
  <c r="AA85" i="25" s="1"/>
  <c r="AB85" i="25" s="1"/>
  <c r="AC85" i="25" s="1"/>
  <c r="AD85" i="25" s="1"/>
  <c r="AE85" i="25" s="1"/>
  <c r="B86" i="25" s="1"/>
  <c r="C86" i="25" s="1"/>
  <c r="D86" i="25" s="1"/>
  <c r="E86" i="25" s="1"/>
  <c r="F86" i="25" s="1"/>
  <c r="G86" i="25" s="1"/>
  <c r="H86" i="25" s="1"/>
  <c r="I86" i="25" s="1"/>
  <c r="J86" i="25" s="1"/>
  <c r="K86" i="25" s="1"/>
  <c r="L86" i="25" s="1"/>
  <c r="M86" i="25" s="1"/>
  <c r="N86" i="25" s="1"/>
  <c r="O86" i="25" s="1"/>
  <c r="P86" i="25" s="1"/>
  <c r="Q86" i="25" s="1"/>
  <c r="R86" i="25" s="1"/>
  <c r="S86" i="25" s="1"/>
  <c r="T86" i="25" s="1"/>
  <c r="U86" i="25" s="1"/>
  <c r="V86" i="25" s="1"/>
  <c r="W86" i="25" s="1"/>
  <c r="X86" i="25" s="1"/>
  <c r="Y86" i="25" s="1"/>
  <c r="Z86" i="25" s="1"/>
  <c r="AA86" i="25" s="1"/>
  <c r="AB86" i="25" s="1"/>
  <c r="AC86" i="25" s="1"/>
  <c r="AD86" i="25" s="1"/>
  <c r="AE86" i="25" s="1"/>
  <c r="AF86" i="25" s="1"/>
  <c r="C63" i="25"/>
  <c r="D63" i="25" s="1"/>
  <c r="E63" i="25" s="1"/>
  <c r="F63" i="25" s="1"/>
  <c r="G63" i="25" s="1"/>
  <c r="H63" i="25" s="1"/>
  <c r="I63" i="25" s="1"/>
  <c r="J63" i="25" s="1"/>
  <c r="K63" i="25" s="1"/>
  <c r="L63" i="25" s="1"/>
  <c r="M63" i="25" s="1"/>
  <c r="N63" i="25" s="1"/>
  <c r="O63" i="25" s="1"/>
  <c r="P63" i="25" s="1"/>
  <c r="Q63" i="25" s="1"/>
  <c r="R63" i="25" s="1"/>
  <c r="S63" i="25" s="1"/>
  <c r="T63" i="25" s="1"/>
  <c r="U63" i="25" s="1"/>
  <c r="V63" i="25" s="1"/>
  <c r="W63" i="25" s="1"/>
  <c r="X63" i="25" s="1"/>
  <c r="Y63" i="25" s="1"/>
  <c r="Z63" i="25" s="1"/>
  <c r="AA63" i="25" s="1"/>
  <c r="AB63" i="25" s="1"/>
  <c r="AC63" i="25" s="1"/>
  <c r="AD63" i="25" s="1"/>
  <c r="AE63" i="25" s="1"/>
  <c r="AF63" i="25" s="1"/>
  <c r="B64" i="25" s="1"/>
  <c r="C64" i="25" s="1"/>
  <c r="D64" i="25" s="1"/>
  <c r="E64" i="25" s="1"/>
  <c r="F64" i="25" s="1"/>
  <c r="G64" i="25" s="1"/>
  <c r="H64" i="25" s="1"/>
  <c r="I64" i="25" s="1"/>
  <c r="J64" i="25" s="1"/>
  <c r="K64" i="25" s="1"/>
  <c r="L64" i="25" s="1"/>
  <c r="M64" i="25" s="1"/>
  <c r="N64" i="25" s="1"/>
  <c r="O64" i="25" s="1"/>
  <c r="P64" i="25" s="1"/>
  <c r="Q64" i="25" s="1"/>
  <c r="R64" i="25" s="1"/>
  <c r="S64" i="25" s="1"/>
  <c r="T64" i="25" s="1"/>
  <c r="U64" i="25" s="1"/>
  <c r="V64" i="25" s="1"/>
  <c r="W64" i="25" s="1"/>
  <c r="X64" i="25" s="1"/>
  <c r="Y64" i="25" s="1"/>
  <c r="Z64" i="25" s="1"/>
  <c r="AA64" i="25" s="1"/>
  <c r="AB64" i="25" s="1"/>
  <c r="AC64" i="25" s="1"/>
  <c r="B65" i="25" s="1"/>
  <c r="C65" i="25" s="1"/>
  <c r="D65" i="25" s="1"/>
  <c r="E65" i="25" s="1"/>
  <c r="F65" i="25" s="1"/>
  <c r="G65" i="25" s="1"/>
  <c r="H65" i="25" s="1"/>
  <c r="I65" i="25" s="1"/>
  <c r="J65" i="25" s="1"/>
  <c r="K65" i="25" s="1"/>
  <c r="L65" i="25" s="1"/>
  <c r="M65" i="25" s="1"/>
  <c r="N65" i="25" s="1"/>
  <c r="O65" i="25" s="1"/>
  <c r="P65" i="25" s="1"/>
  <c r="Q65" i="25" s="1"/>
  <c r="R65" i="25" s="1"/>
  <c r="S65" i="25" s="1"/>
  <c r="T65" i="25" s="1"/>
  <c r="U65" i="25" s="1"/>
  <c r="V65" i="25" s="1"/>
  <c r="W65" i="25" s="1"/>
  <c r="X65" i="25" s="1"/>
  <c r="Y65" i="25" s="1"/>
  <c r="Z65" i="25" s="1"/>
  <c r="AA65" i="25" s="1"/>
  <c r="AB65" i="25" s="1"/>
  <c r="AC65" i="25" s="1"/>
  <c r="AD65" i="25" s="1"/>
  <c r="AE65" i="25" s="1"/>
  <c r="AF65" i="25" s="1"/>
  <c r="B66" i="25" s="1"/>
  <c r="C66" i="25" s="1"/>
  <c r="D66" i="25" s="1"/>
  <c r="E66" i="25" s="1"/>
  <c r="F66" i="25" s="1"/>
  <c r="G66" i="25" s="1"/>
  <c r="H66" i="25" s="1"/>
  <c r="I66" i="25" s="1"/>
  <c r="J66" i="25" s="1"/>
  <c r="K66" i="25" s="1"/>
  <c r="L66" i="25" s="1"/>
  <c r="M66" i="25" s="1"/>
  <c r="N66" i="25" s="1"/>
  <c r="O66" i="25" s="1"/>
  <c r="P66" i="25" s="1"/>
  <c r="Q66" i="25" s="1"/>
  <c r="R66" i="25" s="1"/>
  <c r="S66" i="25" s="1"/>
  <c r="T66" i="25" s="1"/>
  <c r="U66" i="25" s="1"/>
  <c r="V66" i="25" s="1"/>
  <c r="W66" i="25" s="1"/>
  <c r="X66" i="25" s="1"/>
  <c r="Y66" i="25" s="1"/>
  <c r="Z66" i="25" s="1"/>
  <c r="AA66" i="25" s="1"/>
  <c r="AB66" i="25" s="1"/>
  <c r="AC66" i="25" s="1"/>
  <c r="AD66" i="25" s="1"/>
  <c r="AE66" i="25" s="1"/>
  <c r="B67" i="25" s="1"/>
  <c r="C67" i="25" s="1"/>
  <c r="D67" i="25" s="1"/>
  <c r="E67" i="25" s="1"/>
  <c r="F67" i="25" s="1"/>
  <c r="G67" i="25" s="1"/>
  <c r="H67" i="25" s="1"/>
  <c r="I67" i="25" s="1"/>
  <c r="J67" i="25" s="1"/>
  <c r="K67" i="25" s="1"/>
  <c r="L67" i="25" s="1"/>
  <c r="M67" i="25" s="1"/>
  <c r="N67" i="25" s="1"/>
  <c r="O67" i="25" s="1"/>
  <c r="P67" i="25" s="1"/>
  <c r="Q67" i="25" s="1"/>
  <c r="R67" i="25" s="1"/>
  <c r="S67" i="25" s="1"/>
  <c r="T67" i="25" s="1"/>
  <c r="U67" i="25" s="1"/>
  <c r="V67" i="25" s="1"/>
  <c r="W67" i="25" s="1"/>
  <c r="X67" i="25" s="1"/>
  <c r="Y67" i="25" s="1"/>
  <c r="Z67" i="25" s="1"/>
  <c r="AA67" i="25" s="1"/>
  <c r="AB67" i="25" s="1"/>
  <c r="AC67" i="25" s="1"/>
  <c r="AD67" i="25" s="1"/>
  <c r="AE67" i="25" s="1"/>
  <c r="AF67" i="25" s="1"/>
  <c r="B68" i="25" s="1"/>
  <c r="C68" i="25" s="1"/>
  <c r="D68" i="25" s="1"/>
  <c r="E68" i="25" s="1"/>
  <c r="F68" i="25" s="1"/>
  <c r="G68" i="25" s="1"/>
  <c r="H68" i="25" s="1"/>
  <c r="I68" i="25" s="1"/>
  <c r="J68" i="25" s="1"/>
  <c r="K68" i="25" s="1"/>
  <c r="L68" i="25" s="1"/>
  <c r="M68" i="25" s="1"/>
  <c r="N68" i="25" s="1"/>
  <c r="O68" i="25" s="1"/>
  <c r="P68" i="25" s="1"/>
  <c r="Q68" i="25" s="1"/>
  <c r="R68" i="25" s="1"/>
  <c r="S68" i="25" s="1"/>
  <c r="T68" i="25" s="1"/>
  <c r="U68" i="25" s="1"/>
  <c r="V68" i="25" s="1"/>
  <c r="W68" i="25" s="1"/>
  <c r="X68" i="25" s="1"/>
  <c r="Y68" i="25" s="1"/>
  <c r="Z68" i="25" s="1"/>
  <c r="AA68" i="25" s="1"/>
  <c r="AB68" i="25" s="1"/>
  <c r="AC68" i="25" s="1"/>
  <c r="AD68" i="25" s="1"/>
  <c r="AE68" i="25" s="1"/>
  <c r="B69" i="25" s="1"/>
  <c r="C69" i="25" s="1"/>
  <c r="D69" i="25" s="1"/>
  <c r="E69" i="25" s="1"/>
  <c r="F69" i="25" s="1"/>
  <c r="G69" i="25" s="1"/>
  <c r="H69" i="25" s="1"/>
  <c r="I69" i="25" s="1"/>
  <c r="J69" i="25" s="1"/>
  <c r="K69" i="25" s="1"/>
  <c r="L69" i="25" s="1"/>
  <c r="M69" i="25" s="1"/>
  <c r="N69" i="25" s="1"/>
  <c r="O69" i="25" s="1"/>
  <c r="P69" i="25" s="1"/>
  <c r="Q69" i="25" s="1"/>
  <c r="R69" i="25" s="1"/>
  <c r="S69" i="25" s="1"/>
  <c r="T69" i="25" s="1"/>
  <c r="U69" i="25" s="1"/>
  <c r="V69" i="25" s="1"/>
  <c r="W69" i="25" s="1"/>
  <c r="X69" i="25" s="1"/>
  <c r="Y69" i="25" s="1"/>
  <c r="Z69" i="25" s="1"/>
  <c r="AA69" i="25" s="1"/>
  <c r="AB69" i="25" s="1"/>
  <c r="AC69" i="25" s="1"/>
  <c r="AD69" i="25" s="1"/>
  <c r="AE69" i="25" s="1"/>
  <c r="AF69" i="25" s="1"/>
  <c r="B70" i="25" s="1"/>
  <c r="C70" i="25" s="1"/>
  <c r="D70" i="25" s="1"/>
  <c r="E70" i="25" s="1"/>
  <c r="F70" i="25" s="1"/>
  <c r="G70" i="25" s="1"/>
  <c r="H70" i="25" s="1"/>
  <c r="I70" i="25" s="1"/>
  <c r="J70" i="25" s="1"/>
  <c r="K70" i="25" s="1"/>
  <c r="L70" i="25" s="1"/>
  <c r="M70" i="25" s="1"/>
  <c r="N70" i="25" s="1"/>
  <c r="O70" i="25" s="1"/>
  <c r="P70" i="25" s="1"/>
  <c r="Q70" i="25" s="1"/>
  <c r="R70" i="25" s="1"/>
  <c r="S70" i="25" s="1"/>
  <c r="T70" i="25" s="1"/>
  <c r="U70" i="25" s="1"/>
  <c r="V70" i="25" s="1"/>
  <c r="W70" i="25" s="1"/>
  <c r="X70" i="25" s="1"/>
  <c r="Y70" i="25" s="1"/>
  <c r="Z70" i="25" s="1"/>
  <c r="AA70" i="25" s="1"/>
  <c r="AB70" i="25" s="1"/>
  <c r="AC70" i="25" s="1"/>
  <c r="AD70" i="25" s="1"/>
  <c r="AE70" i="25" s="1"/>
  <c r="AF70" i="25" s="1"/>
  <c r="B71" i="25" s="1"/>
  <c r="C71" i="25" s="1"/>
  <c r="D71" i="25" s="1"/>
  <c r="E71" i="25" s="1"/>
  <c r="F71" i="25" s="1"/>
  <c r="G71" i="25" s="1"/>
  <c r="H71" i="25" s="1"/>
  <c r="I71" i="25" s="1"/>
  <c r="J71" i="25" s="1"/>
  <c r="K71" i="25" s="1"/>
  <c r="L71" i="25" s="1"/>
  <c r="M71" i="25" s="1"/>
  <c r="N71" i="25" s="1"/>
  <c r="O71" i="25" s="1"/>
  <c r="P71" i="25" s="1"/>
  <c r="Q71" i="25" s="1"/>
  <c r="R71" i="25" s="1"/>
  <c r="S71" i="25" s="1"/>
  <c r="T71" i="25" s="1"/>
  <c r="U71" i="25" s="1"/>
  <c r="V71" i="25" s="1"/>
  <c r="W71" i="25" s="1"/>
  <c r="X71" i="25" s="1"/>
  <c r="Y71" i="25" s="1"/>
  <c r="Z71" i="25" s="1"/>
  <c r="AA71" i="25" s="1"/>
  <c r="AB71" i="25" s="1"/>
  <c r="AC71" i="25" s="1"/>
  <c r="AD71" i="25" s="1"/>
  <c r="AE71" i="25" s="1"/>
  <c r="B72" i="25" s="1"/>
  <c r="C72" i="25" s="1"/>
  <c r="D72" i="25" s="1"/>
  <c r="E72" i="25" s="1"/>
  <c r="F72" i="25" s="1"/>
  <c r="G72" i="25" s="1"/>
  <c r="H72" i="25" s="1"/>
  <c r="I72" i="25" s="1"/>
  <c r="J72" i="25" s="1"/>
  <c r="K72" i="25" s="1"/>
  <c r="L72" i="25" s="1"/>
  <c r="M72" i="25" s="1"/>
  <c r="N72" i="25" s="1"/>
  <c r="O72" i="25" s="1"/>
  <c r="P72" i="25" s="1"/>
  <c r="Q72" i="25" s="1"/>
  <c r="R72" i="25" s="1"/>
  <c r="S72" i="25" s="1"/>
  <c r="T72" i="25" s="1"/>
  <c r="U72" i="25" s="1"/>
  <c r="V72" i="25" s="1"/>
  <c r="W72" i="25" s="1"/>
  <c r="X72" i="25" s="1"/>
  <c r="Y72" i="25" s="1"/>
  <c r="Z72" i="25" s="1"/>
  <c r="AA72" i="25" s="1"/>
  <c r="AB72" i="25" s="1"/>
  <c r="AC72" i="25" s="1"/>
  <c r="AD72" i="25" s="1"/>
  <c r="AE72" i="25" s="1"/>
  <c r="AF72" i="25" s="1"/>
  <c r="B73" i="25" s="1"/>
  <c r="C73" i="25" s="1"/>
  <c r="D73" i="25" s="1"/>
  <c r="E73" i="25" s="1"/>
  <c r="F73" i="25" s="1"/>
  <c r="G73" i="25" s="1"/>
  <c r="H73" i="25" s="1"/>
  <c r="I73" i="25" s="1"/>
  <c r="J73" i="25" s="1"/>
  <c r="K73" i="25" s="1"/>
  <c r="L73" i="25" s="1"/>
  <c r="M73" i="25" s="1"/>
  <c r="N73" i="25" s="1"/>
  <c r="O73" i="25" s="1"/>
  <c r="P73" i="25" s="1"/>
  <c r="Q73" i="25" s="1"/>
  <c r="R73" i="25" s="1"/>
  <c r="S73" i="25" s="1"/>
  <c r="T73" i="25" s="1"/>
  <c r="U73" i="25" s="1"/>
  <c r="V73" i="25" s="1"/>
  <c r="W73" i="25" s="1"/>
  <c r="X73" i="25" s="1"/>
  <c r="Y73" i="25" s="1"/>
  <c r="Z73" i="25" s="1"/>
  <c r="AA73" i="25" s="1"/>
  <c r="AB73" i="25" s="1"/>
  <c r="AC73" i="25" s="1"/>
  <c r="AD73" i="25" s="1"/>
  <c r="AE73" i="25" s="1"/>
  <c r="B74" i="25" s="1"/>
  <c r="C74" i="25" s="1"/>
  <c r="D74" i="25" s="1"/>
  <c r="E74" i="25" s="1"/>
  <c r="F74" i="25" s="1"/>
  <c r="G74" i="25" s="1"/>
  <c r="H74" i="25" s="1"/>
  <c r="I74" i="25" s="1"/>
  <c r="J74" i="25" s="1"/>
  <c r="K74" i="25" s="1"/>
  <c r="L74" i="25" s="1"/>
  <c r="M74" i="25" s="1"/>
  <c r="N74" i="25" s="1"/>
  <c r="O74" i="25" s="1"/>
  <c r="P74" i="25" s="1"/>
  <c r="Q74" i="25" s="1"/>
  <c r="R74" i="25" s="1"/>
  <c r="S74" i="25" s="1"/>
  <c r="T74" i="25" s="1"/>
  <c r="U74" i="25" s="1"/>
  <c r="V74" i="25" s="1"/>
  <c r="W74" i="25" s="1"/>
  <c r="X74" i="25" s="1"/>
  <c r="Y74" i="25" s="1"/>
  <c r="Z74" i="25" s="1"/>
  <c r="AA74" i="25" s="1"/>
  <c r="AB74" i="25" s="1"/>
  <c r="AC74" i="25" s="1"/>
  <c r="AD74" i="25" s="1"/>
  <c r="AE74" i="25" s="1"/>
  <c r="AF74" i="25" s="1"/>
  <c r="C51" i="25"/>
  <c r="D51" i="25" s="1"/>
  <c r="E51" i="25" s="1"/>
  <c r="F51" i="25" s="1"/>
  <c r="G51" i="25" s="1"/>
  <c r="H51" i="25" s="1"/>
  <c r="I51" i="25" s="1"/>
  <c r="J51" i="25" s="1"/>
  <c r="K51" i="25" s="1"/>
  <c r="L51" i="25" s="1"/>
  <c r="M51" i="25" s="1"/>
  <c r="N51" i="25" s="1"/>
  <c r="O51" i="25" s="1"/>
  <c r="P51" i="25" s="1"/>
  <c r="Q51" i="25" s="1"/>
  <c r="R51" i="25" s="1"/>
  <c r="S51" i="25" s="1"/>
  <c r="T51" i="25" s="1"/>
  <c r="U51" i="25" s="1"/>
  <c r="V51" i="25" s="1"/>
  <c r="W51" i="25" s="1"/>
  <c r="X51" i="25" s="1"/>
  <c r="Y51" i="25" s="1"/>
  <c r="Z51" i="25" s="1"/>
  <c r="AA51" i="25" s="1"/>
  <c r="AB51" i="25" s="1"/>
  <c r="AC51" i="25" s="1"/>
  <c r="AD51" i="25" s="1"/>
  <c r="AE51" i="25" s="1"/>
  <c r="AF51" i="25" s="1"/>
  <c r="B52" i="25" s="1"/>
  <c r="C52" i="25" s="1"/>
  <c r="D52" i="25" s="1"/>
  <c r="E52" i="25" s="1"/>
  <c r="F52" i="25" s="1"/>
  <c r="G52" i="25" s="1"/>
  <c r="H52" i="25" s="1"/>
  <c r="I52" i="25" s="1"/>
  <c r="J52" i="25" s="1"/>
  <c r="K52" i="25" s="1"/>
  <c r="L52" i="25" s="1"/>
  <c r="M52" i="25" s="1"/>
  <c r="N52" i="25" s="1"/>
  <c r="O52" i="25" s="1"/>
  <c r="P52" i="25" s="1"/>
  <c r="Q52" i="25" s="1"/>
  <c r="R52" i="25" s="1"/>
  <c r="S52" i="25" s="1"/>
  <c r="T52" i="25" s="1"/>
  <c r="U52" i="25" s="1"/>
  <c r="V52" i="25" s="1"/>
  <c r="W52" i="25" s="1"/>
  <c r="X52" i="25" s="1"/>
  <c r="Y52" i="25" s="1"/>
  <c r="Z52" i="25" s="1"/>
  <c r="AA52" i="25" s="1"/>
  <c r="AB52" i="25" s="1"/>
  <c r="AC52" i="25" s="1"/>
  <c r="B53" i="25" s="1"/>
  <c r="C53" i="25" s="1"/>
  <c r="D53" i="25" s="1"/>
  <c r="E53" i="25" s="1"/>
  <c r="F53" i="25" s="1"/>
  <c r="G53" i="25" s="1"/>
  <c r="H53" i="25" s="1"/>
  <c r="I53" i="25" s="1"/>
  <c r="J53" i="25" s="1"/>
  <c r="K53" i="25" s="1"/>
  <c r="L53" i="25" s="1"/>
  <c r="M53" i="25" s="1"/>
  <c r="N53" i="25" s="1"/>
  <c r="O53" i="25" s="1"/>
  <c r="P53" i="25" s="1"/>
  <c r="Q53" i="25" s="1"/>
  <c r="R53" i="25" s="1"/>
  <c r="S53" i="25" s="1"/>
  <c r="T53" i="25" s="1"/>
  <c r="U53" i="25" s="1"/>
  <c r="V53" i="25" s="1"/>
  <c r="W53" i="25" s="1"/>
  <c r="X53" i="25" s="1"/>
  <c r="Y53" i="25" s="1"/>
  <c r="Z53" i="25" s="1"/>
  <c r="AA53" i="25" s="1"/>
  <c r="AB53" i="25" s="1"/>
  <c r="AC53" i="25" s="1"/>
  <c r="AD53" i="25" s="1"/>
  <c r="AE53" i="25" s="1"/>
  <c r="AF53" i="25" s="1"/>
  <c r="B54" i="25" s="1"/>
  <c r="C54" i="25" s="1"/>
  <c r="D54" i="25" s="1"/>
  <c r="E54" i="25" s="1"/>
  <c r="F54" i="25" s="1"/>
  <c r="G54" i="25" s="1"/>
  <c r="H54" i="25" s="1"/>
  <c r="I54" i="25" s="1"/>
  <c r="J54" i="25" s="1"/>
  <c r="K54" i="25" s="1"/>
  <c r="L54" i="25" s="1"/>
  <c r="M54" i="25" s="1"/>
  <c r="N54" i="25" s="1"/>
  <c r="O54" i="25" s="1"/>
  <c r="P54" i="25" s="1"/>
  <c r="Q54" i="25" s="1"/>
  <c r="R54" i="25" s="1"/>
  <c r="S54" i="25" s="1"/>
  <c r="T54" i="25" s="1"/>
  <c r="U54" i="25" s="1"/>
  <c r="V54" i="25" s="1"/>
  <c r="W54" i="25" s="1"/>
  <c r="X54" i="25" s="1"/>
  <c r="Y54" i="25" s="1"/>
  <c r="Z54" i="25" s="1"/>
  <c r="AA54" i="25" s="1"/>
  <c r="AB54" i="25" s="1"/>
  <c r="AC54" i="25" s="1"/>
  <c r="AD54" i="25" s="1"/>
  <c r="AE54" i="25" s="1"/>
  <c r="B55" i="25" s="1"/>
  <c r="C55" i="25" s="1"/>
  <c r="D55" i="25" s="1"/>
  <c r="E55" i="25" s="1"/>
  <c r="F55" i="25" s="1"/>
  <c r="G55" i="25" s="1"/>
  <c r="H55" i="25" s="1"/>
  <c r="I55" i="25" s="1"/>
  <c r="J55" i="25" s="1"/>
  <c r="K55" i="25" s="1"/>
  <c r="L55" i="25" s="1"/>
  <c r="M55" i="25" s="1"/>
  <c r="N55" i="25" s="1"/>
  <c r="O55" i="25" s="1"/>
  <c r="P55" i="25" s="1"/>
  <c r="Q55" i="25" s="1"/>
  <c r="R55" i="25" s="1"/>
  <c r="S55" i="25" s="1"/>
  <c r="T55" i="25" s="1"/>
  <c r="U55" i="25" s="1"/>
  <c r="V55" i="25" s="1"/>
  <c r="W55" i="25" s="1"/>
  <c r="X55" i="25" s="1"/>
  <c r="Y55" i="25" s="1"/>
  <c r="Z55" i="25" s="1"/>
  <c r="AA55" i="25" s="1"/>
  <c r="AB55" i="25" s="1"/>
  <c r="AC55" i="25" s="1"/>
  <c r="AD55" i="25" s="1"/>
  <c r="AE55" i="25" s="1"/>
  <c r="AF55" i="25" s="1"/>
  <c r="B56" i="25" s="1"/>
  <c r="C56" i="25" s="1"/>
  <c r="D56" i="25" s="1"/>
  <c r="E56" i="25" s="1"/>
  <c r="F56" i="25" s="1"/>
  <c r="G56" i="25" s="1"/>
  <c r="H56" i="25" s="1"/>
  <c r="I56" i="25" s="1"/>
  <c r="J56" i="25" s="1"/>
  <c r="K56" i="25" s="1"/>
  <c r="L56" i="25" s="1"/>
  <c r="M56" i="25" s="1"/>
  <c r="N56" i="25" s="1"/>
  <c r="O56" i="25" s="1"/>
  <c r="P56" i="25" s="1"/>
  <c r="Q56" i="25" s="1"/>
  <c r="R56" i="25" s="1"/>
  <c r="S56" i="25" s="1"/>
  <c r="T56" i="25" s="1"/>
  <c r="U56" i="25" s="1"/>
  <c r="V56" i="25" s="1"/>
  <c r="W56" i="25" s="1"/>
  <c r="X56" i="25" s="1"/>
  <c r="Y56" i="25" s="1"/>
  <c r="Z56" i="25" s="1"/>
  <c r="AA56" i="25" s="1"/>
  <c r="AB56" i="25" s="1"/>
  <c r="AC56" i="25" s="1"/>
  <c r="AD56" i="25" s="1"/>
  <c r="AE56" i="25" s="1"/>
  <c r="B57" i="25" s="1"/>
  <c r="C57" i="25" s="1"/>
  <c r="D57" i="25" s="1"/>
  <c r="E57" i="25" s="1"/>
  <c r="F57" i="25" s="1"/>
  <c r="G57" i="25" s="1"/>
  <c r="H57" i="25" s="1"/>
  <c r="I57" i="25" s="1"/>
  <c r="J57" i="25" s="1"/>
  <c r="K57" i="25" s="1"/>
  <c r="L57" i="25" s="1"/>
  <c r="M57" i="25" s="1"/>
  <c r="N57" i="25" s="1"/>
  <c r="O57" i="25" s="1"/>
  <c r="P57" i="25" s="1"/>
  <c r="Q57" i="25" s="1"/>
  <c r="R57" i="25" s="1"/>
  <c r="S57" i="25" s="1"/>
  <c r="T57" i="25" s="1"/>
  <c r="U57" i="25" s="1"/>
  <c r="V57" i="25" s="1"/>
  <c r="W57" i="25" s="1"/>
  <c r="X57" i="25" s="1"/>
  <c r="Y57" i="25" s="1"/>
  <c r="Z57" i="25" s="1"/>
  <c r="AA57" i="25" s="1"/>
  <c r="AB57" i="25" s="1"/>
  <c r="AC57" i="25" s="1"/>
  <c r="AD57" i="25" s="1"/>
  <c r="AE57" i="25" s="1"/>
  <c r="AF57" i="25" s="1"/>
  <c r="B58" i="25" s="1"/>
  <c r="C58" i="25" s="1"/>
  <c r="D58" i="25" s="1"/>
  <c r="E58" i="25" s="1"/>
  <c r="F58" i="25" s="1"/>
  <c r="G58" i="25" s="1"/>
  <c r="H58" i="25" s="1"/>
  <c r="I58" i="25" s="1"/>
  <c r="J58" i="25" s="1"/>
  <c r="K58" i="25" s="1"/>
  <c r="L58" i="25" s="1"/>
  <c r="M58" i="25" s="1"/>
  <c r="N58" i="25" s="1"/>
  <c r="O58" i="25" s="1"/>
  <c r="P58" i="25" s="1"/>
  <c r="Q58" i="25" s="1"/>
  <c r="R58" i="25" s="1"/>
  <c r="S58" i="25" s="1"/>
  <c r="T58" i="25" s="1"/>
  <c r="U58" i="25" s="1"/>
  <c r="V58" i="25" s="1"/>
  <c r="W58" i="25" s="1"/>
  <c r="X58" i="25" s="1"/>
  <c r="Y58" i="25" s="1"/>
  <c r="Z58" i="25" s="1"/>
  <c r="AA58" i="25" s="1"/>
  <c r="AB58" i="25" s="1"/>
  <c r="AC58" i="25" s="1"/>
  <c r="AD58" i="25" s="1"/>
  <c r="AE58" i="25" s="1"/>
  <c r="AF58" i="25" s="1"/>
  <c r="B59" i="25" s="1"/>
  <c r="C59" i="25" s="1"/>
  <c r="D59" i="25" s="1"/>
  <c r="E59" i="25" s="1"/>
  <c r="F59" i="25" s="1"/>
  <c r="G59" i="25" s="1"/>
  <c r="H59" i="25" s="1"/>
  <c r="I59" i="25" s="1"/>
  <c r="J59" i="25" s="1"/>
  <c r="K59" i="25" s="1"/>
  <c r="L59" i="25" s="1"/>
  <c r="M59" i="25" s="1"/>
  <c r="N59" i="25" s="1"/>
  <c r="O59" i="25" s="1"/>
  <c r="P59" i="25" s="1"/>
  <c r="Q59" i="25" s="1"/>
  <c r="R59" i="25" s="1"/>
  <c r="S59" i="25" s="1"/>
  <c r="T59" i="25" s="1"/>
  <c r="U59" i="25" s="1"/>
  <c r="V59" i="25" s="1"/>
  <c r="W59" i="25" s="1"/>
  <c r="X59" i="25" s="1"/>
  <c r="Y59" i="25" s="1"/>
  <c r="Z59" i="25" s="1"/>
  <c r="AA59" i="25" s="1"/>
  <c r="AB59" i="25" s="1"/>
  <c r="AC59" i="25" s="1"/>
  <c r="AD59" i="25" s="1"/>
  <c r="AE59" i="25" s="1"/>
  <c r="B60" i="25" s="1"/>
  <c r="C60" i="25" s="1"/>
  <c r="D60" i="25" s="1"/>
  <c r="E60" i="25" s="1"/>
  <c r="F60" i="25" s="1"/>
  <c r="G60" i="25" s="1"/>
  <c r="H60" i="25" s="1"/>
  <c r="I60" i="25" s="1"/>
  <c r="J60" i="25" s="1"/>
  <c r="K60" i="25" s="1"/>
  <c r="L60" i="25" s="1"/>
  <c r="M60" i="25" s="1"/>
  <c r="N60" i="25" s="1"/>
  <c r="O60" i="25" s="1"/>
  <c r="P60" i="25" s="1"/>
  <c r="Q60" i="25" s="1"/>
  <c r="R60" i="25" s="1"/>
  <c r="S60" i="25" s="1"/>
  <c r="T60" i="25" s="1"/>
  <c r="U60" i="25" s="1"/>
  <c r="V60" i="25" s="1"/>
  <c r="W60" i="25" s="1"/>
  <c r="X60" i="25" s="1"/>
  <c r="Y60" i="25" s="1"/>
  <c r="Z60" i="25" s="1"/>
  <c r="AA60" i="25" s="1"/>
  <c r="AB60" i="25" s="1"/>
  <c r="AC60" i="25" s="1"/>
  <c r="AD60" i="25" s="1"/>
  <c r="AE60" i="25" s="1"/>
  <c r="AF60" i="25" s="1"/>
  <c r="B61" i="25" s="1"/>
  <c r="C61" i="25" s="1"/>
  <c r="D61" i="25" s="1"/>
  <c r="E61" i="25" s="1"/>
  <c r="F61" i="25" s="1"/>
  <c r="G61" i="25" s="1"/>
  <c r="H61" i="25" s="1"/>
  <c r="I61" i="25" s="1"/>
  <c r="J61" i="25" s="1"/>
  <c r="K61" i="25" s="1"/>
  <c r="L61" i="25" s="1"/>
  <c r="M61" i="25" s="1"/>
  <c r="N61" i="25" s="1"/>
  <c r="O61" i="25" s="1"/>
  <c r="P61" i="25" s="1"/>
  <c r="Q61" i="25" s="1"/>
  <c r="R61" i="25" s="1"/>
  <c r="S61" i="25" s="1"/>
  <c r="T61" i="25" s="1"/>
  <c r="U61" i="25" s="1"/>
  <c r="V61" i="25" s="1"/>
  <c r="W61" i="25" s="1"/>
  <c r="X61" i="25" s="1"/>
  <c r="Y61" i="25" s="1"/>
  <c r="Z61" i="25" s="1"/>
  <c r="AA61" i="25" s="1"/>
  <c r="AB61" i="25" s="1"/>
  <c r="AC61" i="25" s="1"/>
  <c r="AD61" i="25" s="1"/>
  <c r="AE61" i="25" s="1"/>
  <c r="B62" i="25" s="1"/>
  <c r="C62" i="25" s="1"/>
  <c r="D62" i="25" s="1"/>
  <c r="E62" i="25" s="1"/>
  <c r="F62" i="25" s="1"/>
  <c r="G62" i="25" s="1"/>
  <c r="H62" i="25" s="1"/>
  <c r="I62" i="25" s="1"/>
  <c r="J62" i="25" s="1"/>
  <c r="K62" i="25" s="1"/>
  <c r="L62" i="25" s="1"/>
  <c r="M62" i="25" s="1"/>
  <c r="N62" i="25" s="1"/>
  <c r="O62" i="25" s="1"/>
  <c r="P62" i="25" s="1"/>
  <c r="Q62" i="25" s="1"/>
  <c r="R62" i="25" s="1"/>
  <c r="S62" i="25" s="1"/>
  <c r="T62" i="25" s="1"/>
  <c r="U62" i="25" s="1"/>
  <c r="V62" i="25" s="1"/>
  <c r="W62" i="25" s="1"/>
  <c r="X62" i="25" s="1"/>
  <c r="Y62" i="25" s="1"/>
  <c r="Z62" i="25" s="1"/>
  <c r="AA62" i="25" s="1"/>
  <c r="AB62" i="25" s="1"/>
  <c r="AC62" i="25" s="1"/>
  <c r="AD62" i="25" s="1"/>
  <c r="AE62" i="25" s="1"/>
  <c r="AF62" i="25" s="1"/>
  <c r="C39" i="25"/>
  <c r="D39" i="25" s="1"/>
  <c r="E39" i="25" s="1"/>
  <c r="F39" i="25" s="1"/>
  <c r="G39" i="25" s="1"/>
  <c r="H39" i="25" s="1"/>
  <c r="I39" i="25" s="1"/>
  <c r="J39" i="25" s="1"/>
  <c r="K39" i="25" s="1"/>
  <c r="L39" i="25" s="1"/>
  <c r="M39" i="25" s="1"/>
  <c r="N39" i="25" s="1"/>
  <c r="O39" i="25" s="1"/>
  <c r="P39" i="25" s="1"/>
  <c r="Q39" i="25" s="1"/>
  <c r="R39" i="25" s="1"/>
  <c r="S39" i="25" s="1"/>
  <c r="T39" i="25" s="1"/>
  <c r="U39" i="25" s="1"/>
  <c r="V39" i="25" s="1"/>
  <c r="W39" i="25" s="1"/>
  <c r="X39" i="25" s="1"/>
  <c r="Y39" i="25" s="1"/>
  <c r="Z39" i="25" s="1"/>
  <c r="AA39" i="25" s="1"/>
  <c r="AB39" i="25" s="1"/>
  <c r="AC39" i="25" s="1"/>
  <c r="AD39" i="25" s="1"/>
  <c r="AE39" i="25" s="1"/>
  <c r="AF39" i="25" s="1"/>
  <c r="B40" i="25" s="1"/>
  <c r="C40" i="25" s="1"/>
  <c r="D40" i="25" s="1"/>
  <c r="E40" i="25" s="1"/>
  <c r="F40" i="25" s="1"/>
  <c r="G40" i="25" s="1"/>
  <c r="H40" i="25" s="1"/>
  <c r="I40" i="25" s="1"/>
  <c r="J40" i="25" s="1"/>
  <c r="K40" i="25" s="1"/>
  <c r="L40" i="25" s="1"/>
  <c r="M40" i="25" s="1"/>
  <c r="N40" i="25" s="1"/>
  <c r="O40" i="25" s="1"/>
  <c r="P40" i="25" s="1"/>
  <c r="Q40" i="25" s="1"/>
  <c r="R40" i="25" s="1"/>
  <c r="S40" i="25" s="1"/>
  <c r="T40" i="25" s="1"/>
  <c r="U40" i="25" s="1"/>
  <c r="V40" i="25" s="1"/>
  <c r="W40" i="25" s="1"/>
  <c r="X40" i="25" s="1"/>
  <c r="Y40" i="25" s="1"/>
  <c r="Z40" i="25" s="1"/>
  <c r="AA40" i="25" s="1"/>
  <c r="AB40" i="25" s="1"/>
  <c r="AC40" i="25" s="1"/>
  <c r="B41" i="25" s="1"/>
  <c r="C41" i="25" s="1"/>
  <c r="D41" i="25" s="1"/>
  <c r="E41" i="25" s="1"/>
  <c r="F41" i="25" s="1"/>
  <c r="G41" i="25" s="1"/>
  <c r="H41" i="25" s="1"/>
  <c r="I41" i="25" s="1"/>
  <c r="J41" i="25" s="1"/>
  <c r="K41" i="25" s="1"/>
  <c r="L41" i="25" s="1"/>
  <c r="M41" i="25" s="1"/>
  <c r="N41" i="25" s="1"/>
  <c r="O41" i="25" s="1"/>
  <c r="P41" i="25" s="1"/>
  <c r="Q41" i="25" s="1"/>
  <c r="R41" i="25" s="1"/>
  <c r="S41" i="25" s="1"/>
  <c r="T41" i="25" s="1"/>
  <c r="U41" i="25" s="1"/>
  <c r="V41" i="25" s="1"/>
  <c r="W41" i="25" s="1"/>
  <c r="X41" i="25" s="1"/>
  <c r="Y41" i="25" s="1"/>
  <c r="Z41" i="25" s="1"/>
  <c r="AA41" i="25" s="1"/>
  <c r="AB41" i="25" s="1"/>
  <c r="AC41" i="25" s="1"/>
  <c r="AD41" i="25" s="1"/>
  <c r="AE41" i="25" s="1"/>
  <c r="AF41" i="25" s="1"/>
  <c r="B42" i="25" s="1"/>
  <c r="C42" i="25" s="1"/>
  <c r="D42" i="25" s="1"/>
  <c r="E42" i="25" s="1"/>
  <c r="F42" i="25" s="1"/>
  <c r="G42" i="25" s="1"/>
  <c r="H42" i="25" s="1"/>
  <c r="I42" i="25" s="1"/>
  <c r="J42" i="25" s="1"/>
  <c r="K42" i="25" s="1"/>
  <c r="L42" i="25" s="1"/>
  <c r="M42" i="25" s="1"/>
  <c r="N42" i="25" s="1"/>
  <c r="O42" i="25" s="1"/>
  <c r="P42" i="25" s="1"/>
  <c r="Q42" i="25" s="1"/>
  <c r="R42" i="25" s="1"/>
  <c r="S42" i="25" s="1"/>
  <c r="T42" i="25" s="1"/>
  <c r="U42" i="25" s="1"/>
  <c r="V42" i="25" s="1"/>
  <c r="W42" i="25" s="1"/>
  <c r="X42" i="25" s="1"/>
  <c r="Y42" i="25" s="1"/>
  <c r="Z42" i="25" s="1"/>
  <c r="AA42" i="25" s="1"/>
  <c r="AB42" i="25" s="1"/>
  <c r="AC42" i="25" s="1"/>
  <c r="AD42" i="25" s="1"/>
  <c r="AE42" i="25" s="1"/>
  <c r="B43" i="25" s="1"/>
  <c r="C43" i="25" s="1"/>
  <c r="D43" i="25" s="1"/>
  <c r="E43" i="25" s="1"/>
  <c r="F43" i="25" s="1"/>
  <c r="G43" i="25" s="1"/>
  <c r="H43" i="25" s="1"/>
  <c r="I43" i="25" s="1"/>
  <c r="J43" i="25" s="1"/>
  <c r="K43" i="25" s="1"/>
  <c r="L43" i="25" s="1"/>
  <c r="M43" i="25" s="1"/>
  <c r="N43" i="25" s="1"/>
  <c r="O43" i="25" s="1"/>
  <c r="P43" i="25" s="1"/>
  <c r="Q43" i="25" s="1"/>
  <c r="R43" i="25" s="1"/>
  <c r="S43" i="25" s="1"/>
  <c r="T43" i="25" s="1"/>
  <c r="U43" i="25" s="1"/>
  <c r="V43" i="25" s="1"/>
  <c r="W43" i="25" s="1"/>
  <c r="X43" i="25" s="1"/>
  <c r="Y43" i="25" s="1"/>
  <c r="Z43" i="25" s="1"/>
  <c r="AA43" i="25" s="1"/>
  <c r="AB43" i="25" s="1"/>
  <c r="AC43" i="25" s="1"/>
  <c r="AD43" i="25" s="1"/>
  <c r="AE43" i="25" s="1"/>
  <c r="AF43" i="25" s="1"/>
  <c r="B44" i="25" s="1"/>
  <c r="C44" i="25" s="1"/>
  <c r="D44" i="25" s="1"/>
  <c r="E44" i="25" s="1"/>
  <c r="F44" i="25" s="1"/>
  <c r="G44" i="25" s="1"/>
  <c r="H44" i="25" s="1"/>
  <c r="I44" i="25" s="1"/>
  <c r="J44" i="25" s="1"/>
  <c r="K44" i="25" s="1"/>
  <c r="L44" i="25" s="1"/>
  <c r="M44" i="25" s="1"/>
  <c r="N44" i="25" s="1"/>
  <c r="O44" i="25" s="1"/>
  <c r="P44" i="25" s="1"/>
  <c r="Q44" i="25" s="1"/>
  <c r="R44" i="25" s="1"/>
  <c r="S44" i="25" s="1"/>
  <c r="T44" i="25" s="1"/>
  <c r="U44" i="25" s="1"/>
  <c r="V44" i="25" s="1"/>
  <c r="W44" i="25" s="1"/>
  <c r="X44" i="25" s="1"/>
  <c r="Y44" i="25" s="1"/>
  <c r="Z44" i="25" s="1"/>
  <c r="AA44" i="25" s="1"/>
  <c r="AB44" i="25" s="1"/>
  <c r="AC44" i="25" s="1"/>
  <c r="AD44" i="25" s="1"/>
  <c r="AE44" i="25" s="1"/>
  <c r="B45" i="25" s="1"/>
  <c r="C45" i="25" s="1"/>
  <c r="D45" i="25" s="1"/>
  <c r="E45" i="25" s="1"/>
  <c r="F45" i="25" s="1"/>
  <c r="G45" i="25" s="1"/>
  <c r="H45" i="25" s="1"/>
  <c r="I45" i="25" s="1"/>
  <c r="J45" i="25" s="1"/>
  <c r="K45" i="25" s="1"/>
  <c r="L45" i="25" s="1"/>
  <c r="M45" i="25" s="1"/>
  <c r="N45" i="25" s="1"/>
  <c r="O45" i="25" s="1"/>
  <c r="P45" i="25" s="1"/>
  <c r="Q45" i="25" s="1"/>
  <c r="R45" i="25" s="1"/>
  <c r="S45" i="25" s="1"/>
  <c r="T45" i="25" s="1"/>
  <c r="U45" i="25" s="1"/>
  <c r="V45" i="25" s="1"/>
  <c r="W45" i="25" s="1"/>
  <c r="X45" i="25" s="1"/>
  <c r="Y45" i="25" s="1"/>
  <c r="Z45" i="25" s="1"/>
  <c r="AA45" i="25" s="1"/>
  <c r="AB45" i="25" s="1"/>
  <c r="AC45" i="25" s="1"/>
  <c r="AD45" i="25" s="1"/>
  <c r="AE45" i="25" s="1"/>
  <c r="AF45" i="25" s="1"/>
  <c r="B46" i="25" s="1"/>
  <c r="C46" i="25" s="1"/>
  <c r="D46" i="25" s="1"/>
  <c r="E46" i="25" s="1"/>
  <c r="F46" i="25" s="1"/>
  <c r="G46" i="25" s="1"/>
  <c r="H46" i="25" s="1"/>
  <c r="I46" i="25" s="1"/>
  <c r="J46" i="25" s="1"/>
  <c r="K46" i="25" s="1"/>
  <c r="L46" i="25" s="1"/>
  <c r="M46" i="25" s="1"/>
  <c r="N46" i="25" s="1"/>
  <c r="O46" i="25" s="1"/>
  <c r="P46" i="25" s="1"/>
  <c r="Q46" i="25" s="1"/>
  <c r="R46" i="25" s="1"/>
  <c r="S46" i="25" s="1"/>
  <c r="T46" i="25" s="1"/>
  <c r="U46" i="25" s="1"/>
  <c r="V46" i="25" s="1"/>
  <c r="W46" i="25" s="1"/>
  <c r="X46" i="25" s="1"/>
  <c r="Y46" i="25" s="1"/>
  <c r="Z46" i="25" s="1"/>
  <c r="AA46" i="25" s="1"/>
  <c r="AB46" i="25" s="1"/>
  <c r="AC46" i="25" s="1"/>
  <c r="AD46" i="25" s="1"/>
  <c r="AE46" i="25" s="1"/>
  <c r="AF46" i="25" s="1"/>
  <c r="B47" i="25" s="1"/>
  <c r="C47" i="25" s="1"/>
  <c r="D47" i="25" s="1"/>
  <c r="E47" i="25" s="1"/>
  <c r="F47" i="25" s="1"/>
  <c r="G47" i="25" s="1"/>
  <c r="H47" i="25" s="1"/>
  <c r="I47" i="25" s="1"/>
  <c r="J47" i="25" s="1"/>
  <c r="K47" i="25" s="1"/>
  <c r="L47" i="25" s="1"/>
  <c r="M47" i="25" s="1"/>
  <c r="N47" i="25" s="1"/>
  <c r="O47" i="25" s="1"/>
  <c r="P47" i="25" s="1"/>
  <c r="Q47" i="25" s="1"/>
  <c r="R47" i="25" s="1"/>
  <c r="S47" i="25" s="1"/>
  <c r="T47" i="25" s="1"/>
  <c r="U47" i="25" s="1"/>
  <c r="V47" i="25" s="1"/>
  <c r="W47" i="25" s="1"/>
  <c r="X47" i="25" s="1"/>
  <c r="Y47" i="25" s="1"/>
  <c r="Z47" i="25" s="1"/>
  <c r="AA47" i="25" s="1"/>
  <c r="AB47" i="25" s="1"/>
  <c r="AC47" i="25" s="1"/>
  <c r="AD47" i="25" s="1"/>
  <c r="AE47" i="25" s="1"/>
  <c r="B48" i="25" s="1"/>
  <c r="C48" i="25" s="1"/>
  <c r="D48" i="25" s="1"/>
  <c r="E48" i="25" s="1"/>
  <c r="F48" i="25" s="1"/>
  <c r="G48" i="25" s="1"/>
  <c r="H48" i="25" s="1"/>
  <c r="I48" i="25" s="1"/>
  <c r="J48" i="25" s="1"/>
  <c r="K48" i="25" s="1"/>
  <c r="L48" i="25" s="1"/>
  <c r="M48" i="25" s="1"/>
  <c r="N48" i="25" s="1"/>
  <c r="O48" i="25" s="1"/>
  <c r="P48" i="25" s="1"/>
  <c r="Q48" i="25" s="1"/>
  <c r="R48" i="25" s="1"/>
  <c r="S48" i="25" s="1"/>
  <c r="T48" i="25" s="1"/>
  <c r="U48" i="25" s="1"/>
  <c r="V48" i="25" s="1"/>
  <c r="W48" i="25" s="1"/>
  <c r="X48" i="25" s="1"/>
  <c r="Y48" i="25" s="1"/>
  <c r="Z48" i="25" s="1"/>
  <c r="AA48" i="25" s="1"/>
  <c r="AB48" i="25" s="1"/>
  <c r="AC48" i="25" s="1"/>
  <c r="AD48" i="25" s="1"/>
  <c r="AE48" i="25" s="1"/>
  <c r="AF48" i="25" s="1"/>
  <c r="B49" i="25" s="1"/>
  <c r="C49" i="25" s="1"/>
  <c r="D49" i="25" s="1"/>
  <c r="E49" i="25" s="1"/>
  <c r="F49" i="25" s="1"/>
  <c r="G49" i="25" s="1"/>
  <c r="H49" i="25" s="1"/>
  <c r="I49" i="25" s="1"/>
  <c r="J49" i="25" s="1"/>
  <c r="K49" i="25" s="1"/>
  <c r="L49" i="25" s="1"/>
  <c r="M49" i="25" s="1"/>
  <c r="N49" i="25" s="1"/>
  <c r="O49" i="25" s="1"/>
  <c r="P49" i="25" s="1"/>
  <c r="Q49" i="25" s="1"/>
  <c r="R49" i="25" s="1"/>
  <c r="S49" i="25" s="1"/>
  <c r="T49" i="25" s="1"/>
  <c r="U49" i="25" s="1"/>
  <c r="V49" i="25" s="1"/>
  <c r="W49" i="25" s="1"/>
  <c r="X49" i="25" s="1"/>
  <c r="Y49" i="25" s="1"/>
  <c r="Z49" i="25" s="1"/>
  <c r="AA49" i="25" s="1"/>
  <c r="AB49" i="25" s="1"/>
  <c r="AC49" i="25" s="1"/>
  <c r="AD49" i="25" s="1"/>
  <c r="AE49" i="25" s="1"/>
  <c r="B50" i="25" s="1"/>
  <c r="C50" i="25" s="1"/>
  <c r="D50" i="25" s="1"/>
  <c r="E50" i="25" s="1"/>
  <c r="F50" i="25" s="1"/>
  <c r="G50" i="25" s="1"/>
  <c r="H50" i="25" s="1"/>
  <c r="I50" i="25" s="1"/>
  <c r="J50" i="25" s="1"/>
  <c r="K50" i="25" s="1"/>
  <c r="L50" i="25" s="1"/>
  <c r="M50" i="25" s="1"/>
  <c r="N50" i="25" s="1"/>
  <c r="O50" i="25" s="1"/>
  <c r="P50" i="25" s="1"/>
  <c r="Q50" i="25" s="1"/>
  <c r="R50" i="25" s="1"/>
  <c r="S50" i="25" s="1"/>
  <c r="T50" i="25" s="1"/>
  <c r="U50" i="25" s="1"/>
  <c r="V50" i="25" s="1"/>
  <c r="W50" i="25" s="1"/>
  <c r="X50" i="25" s="1"/>
  <c r="Y50" i="25" s="1"/>
  <c r="Z50" i="25" s="1"/>
  <c r="AA50" i="25" s="1"/>
  <c r="AB50" i="25" s="1"/>
  <c r="AC50" i="25" s="1"/>
  <c r="AD50" i="25" s="1"/>
  <c r="AE50" i="25" s="1"/>
  <c r="AF50" i="25" s="1"/>
  <c r="C27" i="25"/>
  <c r="D27" i="25" s="1"/>
  <c r="E27" i="25" s="1"/>
  <c r="F27" i="25" s="1"/>
  <c r="G27" i="25" s="1"/>
  <c r="H27" i="25" s="1"/>
  <c r="I27" i="25" s="1"/>
  <c r="J27" i="25" s="1"/>
  <c r="K27" i="25" s="1"/>
  <c r="L27" i="25" s="1"/>
  <c r="M27" i="25" s="1"/>
  <c r="N27" i="25" s="1"/>
  <c r="O27" i="25" s="1"/>
  <c r="P27" i="25" s="1"/>
  <c r="Q27" i="25" s="1"/>
  <c r="R27" i="25" s="1"/>
  <c r="S27" i="25" s="1"/>
  <c r="T27" i="25" s="1"/>
  <c r="U27" i="25" s="1"/>
  <c r="V27" i="25" s="1"/>
  <c r="W27" i="25" s="1"/>
  <c r="X27" i="25" s="1"/>
  <c r="Y27" i="25" s="1"/>
  <c r="Z27" i="25" s="1"/>
  <c r="AA27" i="25" s="1"/>
  <c r="AB27" i="25" s="1"/>
  <c r="AC27" i="25" s="1"/>
  <c r="AD27" i="25" s="1"/>
  <c r="AE27" i="25" s="1"/>
  <c r="AF27" i="25" s="1"/>
  <c r="B28" i="25" s="1"/>
  <c r="C28" i="25" s="1"/>
  <c r="D28" i="25" s="1"/>
  <c r="E28" i="25" s="1"/>
  <c r="F28" i="25" s="1"/>
  <c r="G28" i="25" s="1"/>
  <c r="H28" i="25" s="1"/>
  <c r="I28" i="25" s="1"/>
  <c r="J28" i="25" s="1"/>
  <c r="K28" i="25" s="1"/>
  <c r="L28" i="25" s="1"/>
  <c r="M28" i="25" s="1"/>
  <c r="N28" i="25" s="1"/>
  <c r="O28" i="25" s="1"/>
  <c r="P28" i="25" s="1"/>
  <c r="Q28" i="25" s="1"/>
  <c r="R28" i="25" s="1"/>
  <c r="S28" i="25" s="1"/>
  <c r="T28" i="25" s="1"/>
  <c r="U28" i="25" s="1"/>
  <c r="V28" i="25" s="1"/>
  <c r="W28" i="25" s="1"/>
  <c r="X28" i="25" s="1"/>
  <c r="Y28" i="25" s="1"/>
  <c r="Z28" i="25" s="1"/>
  <c r="AA28" i="25" s="1"/>
  <c r="AB28" i="25" s="1"/>
  <c r="AC28" i="25" s="1"/>
  <c r="AD28" i="25" s="1"/>
  <c r="B29" i="25" s="1"/>
  <c r="C15" i="25"/>
  <c r="D15" i="25" s="1"/>
  <c r="E15" i="25" s="1"/>
  <c r="F15" i="25" s="1"/>
  <c r="G15" i="25" s="1"/>
  <c r="H15" i="25" s="1"/>
  <c r="I15" i="25" s="1"/>
  <c r="J15" i="25" s="1"/>
  <c r="K15" i="25" s="1"/>
  <c r="L15" i="25" s="1"/>
  <c r="M15" i="25" s="1"/>
  <c r="N15" i="25" s="1"/>
  <c r="O15" i="25" s="1"/>
  <c r="P15" i="25" s="1"/>
  <c r="Q15" i="25" s="1"/>
  <c r="R15" i="25" s="1"/>
  <c r="S15" i="25" s="1"/>
  <c r="T15" i="25" s="1"/>
  <c r="U15" i="25" s="1"/>
  <c r="V15" i="25" s="1"/>
  <c r="W15" i="25" s="1"/>
  <c r="X15" i="25" s="1"/>
  <c r="Y15" i="25" s="1"/>
  <c r="Z15" i="25" s="1"/>
  <c r="AA15" i="25" s="1"/>
  <c r="AB15" i="25" s="1"/>
  <c r="AC15" i="25" s="1"/>
  <c r="AD15" i="25" s="1"/>
  <c r="AE15" i="25" s="1"/>
  <c r="AF15" i="25" s="1"/>
  <c r="B16" i="25" s="1"/>
  <c r="C16" i="25" s="1"/>
  <c r="D16" i="25" s="1"/>
  <c r="E16" i="25" s="1"/>
  <c r="F16" i="25" s="1"/>
  <c r="G16" i="25" s="1"/>
  <c r="H16" i="25" s="1"/>
  <c r="I16" i="25" s="1"/>
  <c r="J16" i="25" s="1"/>
  <c r="K16" i="25" s="1"/>
  <c r="L16" i="25" s="1"/>
  <c r="M16" i="25" s="1"/>
  <c r="N16" i="25" s="1"/>
  <c r="O16" i="25" s="1"/>
  <c r="P16" i="25" s="1"/>
  <c r="Q16" i="25" s="1"/>
  <c r="R16" i="25" s="1"/>
  <c r="S16" i="25" s="1"/>
  <c r="T16" i="25" s="1"/>
  <c r="U16" i="25" s="1"/>
  <c r="V16" i="25" s="1"/>
  <c r="W16" i="25" s="1"/>
  <c r="X16" i="25" s="1"/>
  <c r="Y16" i="25" s="1"/>
  <c r="Z16" i="25" s="1"/>
  <c r="AA16" i="25" s="1"/>
  <c r="AB16" i="25" s="1"/>
  <c r="AC16" i="25" s="1"/>
  <c r="B17" i="25" s="1"/>
  <c r="C17" i="25" s="1"/>
  <c r="D17" i="25" s="1"/>
  <c r="E17" i="25" s="1"/>
  <c r="F17" i="25" s="1"/>
  <c r="G17" i="25" s="1"/>
  <c r="H17" i="25" s="1"/>
  <c r="I17" i="25" s="1"/>
  <c r="J17" i="25" s="1"/>
  <c r="K17" i="25" s="1"/>
  <c r="L17" i="25" s="1"/>
  <c r="M17" i="25" s="1"/>
  <c r="N17" i="25" s="1"/>
  <c r="O17" i="25" s="1"/>
  <c r="P17" i="25" s="1"/>
  <c r="Q17" i="25" s="1"/>
  <c r="R17" i="25" s="1"/>
  <c r="S17" i="25" s="1"/>
  <c r="T17" i="25" s="1"/>
  <c r="U17" i="25" s="1"/>
  <c r="V17" i="25" s="1"/>
  <c r="W17" i="25" s="1"/>
  <c r="X17" i="25" s="1"/>
  <c r="Y17" i="25" s="1"/>
  <c r="Z17" i="25" s="1"/>
  <c r="AA17" i="25" s="1"/>
  <c r="AB17" i="25" s="1"/>
  <c r="AC17" i="25" s="1"/>
  <c r="AD17" i="25" s="1"/>
  <c r="AE17" i="25" s="1"/>
  <c r="AF17" i="25" s="1"/>
  <c r="B18" i="25" s="1"/>
  <c r="C18" i="25" s="1"/>
  <c r="D18" i="25" s="1"/>
  <c r="E18" i="25" s="1"/>
  <c r="F18" i="25" s="1"/>
  <c r="G18" i="25" s="1"/>
  <c r="H18" i="25" s="1"/>
  <c r="I18" i="25" s="1"/>
  <c r="J18" i="25" s="1"/>
  <c r="K18" i="25" s="1"/>
  <c r="L18" i="25" s="1"/>
  <c r="M18" i="25" s="1"/>
  <c r="N18" i="25" s="1"/>
  <c r="O18" i="25" s="1"/>
  <c r="P18" i="25" s="1"/>
  <c r="Q18" i="25" s="1"/>
  <c r="R18" i="25" s="1"/>
  <c r="S18" i="25" s="1"/>
  <c r="T18" i="25" s="1"/>
  <c r="U18" i="25" s="1"/>
  <c r="V18" i="25" s="1"/>
  <c r="W18" i="25" s="1"/>
  <c r="X18" i="25" s="1"/>
  <c r="Y18" i="25" s="1"/>
  <c r="Z18" i="25" s="1"/>
  <c r="AA18" i="25" s="1"/>
  <c r="AB18" i="25" s="1"/>
  <c r="AC18" i="25" s="1"/>
  <c r="AD18" i="25" s="1"/>
  <c r="AE18" i="25" s="1"/>
  <c r="B19" i="25" s="1"/>
  <c r="C19" i="25" s="1"/>
  <c r="D19" i="25" s="1"/>
  <c r="E19" i="25" s="1"/>
  <c r="F19" i="25" s="1"/>
  <c r="G19" i="25" s="1"/>
  <c r="H19" i="25" s="1"/>
  <c r="I19" i="25" s="1"/>
  <c r="J19" i="25" s="1"/>
  <c r="K19" i="25" s="1"/>
  <c r="L19" i="25" s="1"/>
  <c r="M19" i="25" s="1"/>
  <c r="N19" i="25" s="1"/>
  <c r="O19" i="25" s="1"/>
  <c r="P19" i="25" s="1"/>
  <c r="Q19" i="25" s="1"/>
  <c r="R19" i="25" s="1"/>
  <c r="S19" i="25" s="1"/>
  <c r="T19" i="25" s="1"/>
  <c r="U19" i="25" s="1"/>
  <c r="V19" i="25" s="1"/>
  <c r="W19" i="25" s="1"/>
  <c r="X19" i="25" s="1"/>
  <c r="Y19" i="25" s="1"/>
  <c r="Z19" i="25" s="1"/>
  <c r="AA19" i="25" s="1"/>
  <c r="AB19" i="25" s="1"/>
  <c r="AC19" i="25" s="1"/>
  <c r="AD19" i="25" s="1"/>
  <c r="AE19" i="25" s="1"/>
  <c r="AF19" i="25" s="1"/>
  <c r="B20" i="25" s="1"/>
  <c r="C20" i="25" s="1"/>
  <c r="D20" i="25" s="1"/>
  <c r="E20" i="25" s="1"/>
  <c r="F20" i="25" s="1"/>
  <c r="G20" i="25" s="1"/>
  <c r="H20" i="25" s="1"/>
  <c r="I20" i="25" s="1"/>
  <c r="J20" i="25" s="1"/>
  <c r="K20" i="25" s="1"/>
  <c r="L20" i="25" s="1"/>
  <c r="M20" i="25" s="1"/>
  <c r="N20" i="25" s="1"/>
  <c r="O20" i="25" s="1"/>
  <c r="P20" i="25" s="1"/>
  <c r="Q20" i="25" s="1"/>
  <c r="R20" i="25" s="1"/>
  <c r="S20" i="25" s="1"/>
  <c r="T20" i="25" s="1"/>
  <c r="U20" i="25" s="1"/>
  <c r="V20" i="25" s="1"/>
  <c r="W20" i="25" s="1"/>
  <c r="X20" i="25" s="1"/>
  <c r="Y20" i="25" s="1"/>
  <c r="Z20" i="25" s="1"/>
  <c r="AA20" i="25" s="1"/>
  <c r="AB20" i="25" s="1"/>
  <c r="AC20" i="25" s="1"/>
  <c r="AD20" i="25" s="1"/>
  <c r="AE20" i="25" s="1"/>
  <c r="B21" i="25" s="1"/>
  <c r="C21" i="25" s="1"/>
  <c r="D21" i="25" s="1"/>
  <c r="E21" i="25" s="1"/>
  <c r="F21" i="25" s="1"/>
  <c r="G21" i="25" s="1"/>
  <c r="H21" i="25" s="1"/>
  <c r="I21" i="25" s="1"/>
  <c r="J21" i="25" s="1"/>
  <c r="K21" i="25" s="1"/>
  <c r="L21" i="25" s="1"/>
  <c r="M21" i="25" s="1"/>
  <c r="N21" i="25" s="1"/>
  <c r="O21" i="25" s="1"/>
  <c r="P21" i="25" s="1"/>
  <c r="Q21" i="25" s="1"/>
  <c r="R21" i="25" s="1"/>
  <c r="S21" i="25" s="1"/>
  <c r="T21" i="25" s="1"/>
  <c r="U21" i="25" s="1"/>
  <c r="V21" i="25" s="1"/>
  <c r="W21" i="25" s="1"/>
  <c r="X21" i="25" s="1"/>
  <c r="Y21" i="25" s="1"/>
  <c r="Z21" i="25" s="1"/>
  <c r="AA21" i="25" s="1"/>
  <c r="AB21" i="25" s="1"/>
  <c r="AC21" i="25" s="1"/>
  <c r="AD21" i="25" s="1"/>
  <c r="AE21" i="25" s="1"/>
  <c r="AF21" i="25" s="1"/>
  <c r="B22" i="25" s="1"/>
  <c r="C22" i="25" s="1"/>
  <c r="D22" i="25" s="1"/>
  <c r="E22" i="25" s="1"/>
  <c r="F22" i="25" s="1"/>
  <c r="G22" i="25" s="1"/>
  <c r="H22" i="25" s="1"/>
  <c r="I22" i="25" s="1"/>
  <c r="J22" i="25" s="1"/>
  <c r="K22" i="25" s="1"/>
  <c r="L22" i="25" s="1"/>
  <c r="M22" i="25" s="1"/>
  <c r="N22" i="25" s="1"/>
  <c r="O22" i="25" s="1"/>
  <c r="P22" i="25" s="1"/>
  <c r="Q22" i="25" s="1"/>
  <c r="R22" i="25" s="1"/>
  <c r="S22" i="25" s="1"/>
  <c r="T22" i="25" s="1"/>
  <c r="U22" i="25" s="1"/>
  <c r="V22" i="25" s="1"/>
  <c r="W22" i="25" s="1"/>
  <c r="X22" i="25" s="1"/>
  <c r="Y22" i="25" s="1"/>
  <c r="Z22" i="25" s="1"/>
  <c r="AA22" i="25" s="1"/>
  <c r="AB22" i="25" s="1"/>
  <c r="AC22" i="25" s="1"/>
  <c r="AD22" i="25" s="1"/>
  <c r="AE22" i="25" s="1"/>
  <c r="AF22" i="25" s="1"/>
  <c r="B23" i="25" s="1"/>
  <c r="C23" i="25" s="1"/>
  <c r="D23" i="25" s="1"/>
  <c r="E23" i="25" s="1"/>
  <c r="F23" i="25" s="1"/>
  <c r="G23" i="25" s="1"/>
  <c r="H23" i="25" s="1"/>
  <c r="I23" i="25" s="1"/>
  <c r="J23" i="25" s="1"/>
  <c r="K23" i="25" s="1"/>
  <c r="L23" i="25" s="1"/>
  <c r="M23" i="25" s="1"/>
  <c r="N23" i="25" s="1"/>
  <c r="O23" i="25" s="1"/>
  <c r="P23" i="25" s="1"/>
  <c r="Q23" i="25" s="1"/>
  <c r="R23" i="25" s="1"/>
  <c r="S23" i="25" s="1"/>
  <c r="T23" i="25" s="1"/>
  <c r="U23" i="25" s="1"/>
  <c r="V23" i="25" s="1"/>
  <c r="W23" i="25" s="1"/>
  <c r="X23" i="25" s="1"/>
  <c r="Y23" i="25" s="1"/>
  <c r="Z23" i="25" s="1"/>
  <c r="AA23" i="25" s="1"/>
  <c r="AB23" i="25" s="1"/>
  <c r="AC23" i="25" s="1"/>
  <c r="AD23" i="25" s="1"/>
  <c r="AE23" i="25" s="1"/>
  <c r="B24" i="25" s="1"/>
  <c r="C24" i="25" s="1"/>
  <c r="D24" i="25" s="1"/>
  <c r="E24" i="25" s="1"/>
  <c r="F24" i="25" s="1"/>
  <c r="G24" i="25" s="1"/>
  <c r="H24" i="25" s="1"/>
  <c r="I24" i="25" s="1"/>
  <c r="J24" i="25" s="1"/>
  <c r="K24" i="25" s="1"/>
  <c r="L24" i="25" s="1"/>
  <c r="M24" i="25" s="1"/>
  <c r="N24" i="25" s="1"/>
  <c r="O24" i="25" s="1"/>
  <c r="P24" i="25" s="1"/>
  <c r="Q24" i="25" s="1"/>
  <c r="R24" i="25" s="1"/>
  <c r="S24" i="25" s="1"/>
  <c r="T24" i="25" s="1"/>
  <c r="U24" i="25" s="1"/>
  <c r="V24" i="25" s="1"/>
  <c r="W24" i="25" s="1"/>
  <c r="X24" i="25" s="1"/>
  <c r="Y24" i="25" s="1"/>
  <c r="Z24" i="25" s="1"/>
  <c r="AA24" i="25" s="1"/>
  <c r="AB24" i="25" s="1"/>
  <c r="AC24" i="25" s="1"/>
  <c r="AD24" i="25" s="1"/>
  <c r="AE24" i="25" s="1"/>
  <c r="AF24" i="25" s="1"/>
  <c r="B25" i="25" s="1"/>
  <c r="C25" i="25" s="1"/>
  <c r="D25" i="25" s="1"/>
  <c r="E25" i="25" s="1"/>
  <c r="F25" i="25" s="1"/>
  <c r="G25" i="25" s="1"/>
  <c r="H25" i="25" s="1"/>
  <c r="I25" i="25" s="1"/>
  <c r="J25" i="25" s="1"/>
  <c r="K25" i="25" s="1"/>
  <c r="L25" i="25" s="1"/>
  <c r="M25" i="25" s="1"/>
  <c r="N25" i="25" s="1"/>
  <c r="O25" i="25" s="1"/>
  <c r="P25" i="25" s="1"/>
  <c r="Q25" i="25" s="1"/>
  <c r="R25" i="25" s="1"/>
  <c r="S25" i="25" s="1"/>
  <c r="T25" i="25" s="1"/>
  <c r="U25" i="25" s="1"/>
  <c r="V25" i="25" s="1"/>
  <c r="W25" i="25" s="1"/>
  <c r="X25" i="25" s="1"/>
  <c r="Y25" i="25" s="1"/>
  <c r="Z25" i="25" s="1"/>
  <c r="AA25" i="25" s="1"/>
  <c r="AB25" i="25" s="1"/>
  <c r="AC25" i="25" s="1"/>
  <c r="AD25" i="25" s="1"/>
  <c r="AE25" i="25" s="1"/>
  <c r="B26" i="25" s="1"/>
  <c r="C26" i="25" s="1"/>
  <c r="D26" i="25" s="1"/>
  <c r="E26" i="25" s="1"/>
  <c r="F26" i="25" s="1"/>
  <c r="G26" i="25" s="1"/>
  <c r="H26" i="25" s="1"/>
  <c r="I26" i="25" s="1"/>
  <c r="J26" i="25" s="1"/>
  <c r="K26" i="25" s="1"/>
  <c r="L26" i="25" s="1"/>
  <c r="M26" i="25" s="1"/>
  <c r="N26" i="25" s="1"/>
  <c r="O26" i="25" s="1"/>
  <c r="P26" i="25" s="1"/>
  <c r="Q26" i="25" s="1"/>
  <c r="R26" i="25" s="1"/>
  <c r="S26" i="25" s="1"/>
  <c r="T26" i="25" s="1"/>
  <c r="U26" i="25" s="1"/>
  <c r="V26" i="25" s="1"/>
  <c r="W26" i="25" s="1"/>
  <c r="X26" i="25" s="1"/>
  <c r="Y26" i="25" s="1"/>
  <c r="Z26" i="25" s="1"/>
  <c r="AA26" i="25" s="1"/>
  <c r="AB26" i="25" s="1"/>
  <c r="AC26" i="25" s="1"/>
  <c r="AD26" i="25" s="1"/>
  <c r="AE26" i="25" s="1"/>
  <c r="AF26" i="25" s="1"/>
  <c r="C3" i="25"/>
  <c r="D3" i="25" s="1"/>
  <c r="E3" i="25" s="1"/>
  <c r="F3" i="25" s="1"/>
  <c r="G3" i="25" s="1"/>
  <c r="H3" i="25" s="1"/>
  <c r="I3" i="25" s="1"/>
  <c r="J3" i="25" s="1"/>
  <c r="K3" i="25" s="1"/>
  <c r="L3" i="25" s="1"/>
  <c r="M3" i="25" s="1"/>
  <c r="N3" i="25" s="1"/>
  <c r="O3" i="25" s="1"/>
  <c r="P3" i="25" s="1"/>
  <c r="Q3" i="25" s="1"/>
  <c r="R3" i="25" s="1"/>
  <c r="S3" i="25" s="1"/>
  <c r="T3" i="25" s="1"/>
  <c r="U3" i="25" s="1"/>
  <c r="V3" i="25" s="1"/>
  <c r="W3" i="25" s="1"/>
  <c r="X3" i="25" s="1"/>
  <c r="Y3" i="25" s="1"/>
  <c r="Z3" i="25" s="1"/>
  <c r="AA3" i="25" s="1"/>
  <c r="AB3" i="25" s="1"/>
  <c r="AC3" i="25" s="1"/>
  <c r="AD3" i="25" s="1"/>
  <c r="AE3" i="25" s="1"/>
  <c r="AF3" i="25" s="1"/>
  <c r="B4" i="25" s="1"/>
  <c r="C4" i="25" s="1"/>
  <c r="D4" i="25" s="1"/>
  <c r="E4" i="25" s="1"/>
  <c r="F4" i="25" s="1"/>
  <c r="G4" i="25" s="1"/>
  <c r="H4" i="25" s="1"/>
  <c r="I4" i="25" s="1"/>
  <c r="J4" i="25" s="1"/>
  <c r="K4" i="25" s="1"/>
  <c r="L4" i="25" s="1"/>
  <c r="M4" i="25" s="1"/>
  <c r="N4" i="25" s="1"/>
  <c r="O4" i="25" s="1"/>
  <c r="P4" i="25" s="1"/>
  <c r="Q4" i="25" s="1"/>
  <c r="R4" i="25" s="1"/>
  <c r="S4" i="25" s="1"/>
  <c r="T4" i="25" s="1"/>
  <c r="U4" i="25" s="1"/>
  <c r="V4" i="25" s="1"/>
  <c r="W4" i="25" s="1"/>
  <c r="X4" i="25" s="1"/>
  <c r="Y4" i="25" s="1"/>
  <c r="Z4" i="25" s="1"/>
  <c r="AA4" i="25" s="1"/>
  <c r="AB4" i="25" s="1"/>
  <c r="AC4" i="25" s="1"/>
  <c r="B5" i="25" s="1"/>
  <c r="C5" i="25" s="1"/>
  <c r="D5" i="25" s="1"/>
  <c r="E5" i="25" s="1"/>
  <c r="F5" i="25" s="1"/>
  <c r="G5" i="25" s="1"/>
  <c r="H5" i="25" s="1"/>
  <c r="I5" i="25" s="1"/>
  <c r="J5" i="25" s="1"/>
  <c r="K5" i="25" s="1"/>
  <c r="L5" i="25" s="1"/>
  <c r="M5" i="25" s="1"/>
  <c r="N5" i="25" s="1"/>
  <c r="O5" i="25" s="1"/>
  <c r="P5" i="25" s="1"/>
  <c r="Q5" i="25" s="1"/>
  <c r="R5" i="25" s="1"/>
  <c r="S5" i="25" s="1"/>
  <c r="T5" i="25" s="1"/>
  <c r="U5" i="25" s="1"/>
  <c r="V5" i="25" s="1"/>
  <c r="W5" i="25" s="1"/>
  <c r="X5" i="25" s="1"/>
  <c r="Y5" i="25" s="1"/>
  <c r="Z5" i="25" s="1"/>
  <c r="AA5" i="25" s="1"/>
  <c r="AB5" i="25" s="1"/>
  <c r="AC5" i="25" s="1"/>
  <c r="AD5" i="25" s="1"/>
  <c r="AE5" i="25" s="1"/>
  <c r="AF5" i="25" s="1"/>
  <c r="B6" i="25" s="1"/>
  <c r="C6" i="25" s="1"/>
  <c r="D6" i="25" s="1"/>
  <c r="E6" i="25" s="1"/>
  <c r="F6" i="25" s="1"/>
  <c r="G6" i="25" s="1"/>
  <c r="H6" i="25" s="1"/>
  <c r="I6" i="25" s="1"/>
  <c r="J6" i="25" s="1"/>
  <c r="K6" i="25" s="1"/>
  <c r="L6" i="25" s="1"/>
  <c r="M6" i="25" s="1"/>
  <c r="N6" i="25" s="1"/>
  <c r="O6" i="25" s="1"/>
  <c r="P6" i="25" s="1"/>
  <c r="Q6" i="25" s="1"/>
  <c r="R6" i="25" s="1"/>
  <c r="S6" i="25" s="1"/>
  <c r="T6" i="25" s="1"/>
  <c r="U6" i="25" s="1"/>
  <c r="V6" i="25" s="1"/>
  <c r="W6" i="25" s="1"/>
  <c r="X6" i="25" s="1"/>
  <c r="Y6" i="25" s="1"/>
  <c r="Z6" i="25" s="1"/>
  <c r="AA6" i="25" s="1"/>
  <c r="AB6" i="25" s="1"/>
  <c r="AC6" i="25" s="1"/>
  <c r="AD6" i="25" s="1"/>
  <c r="AE6" i="25" s="1"/>
  <c r="B7" i="25" s="1"/>
  <c r="C7" i="25" s="1"/>
  <c r="D7" i="25" s="1"/>
  <c r="E7" i="25" s="1"/>
  <c r="F7" i="25" s="1"/>
  <c r="G7" i="25" s="1"/>
  <c r="H7" i="25" s="1"/>
  <c r="I7" i="25" s="1"/>
  <c r="J7" i="25" s="1"/>
  <c r="K7" i="25" s="1"/>
  <c r="L7" i="25" s="1"/>
  <c r="M7" i="25" s="1"/>
  <c r="N7" i="25" s="1"/>
  <c r="O7" i="25" s="1"/>
  <c r="P7" i="25" s="1"/>
  <c r="Q7" i="25" s="1"/>
  <c r="R7" i="25" s="1"/>
  <c r="S7" i="25" s="1"/>
  <c r="T7" i="25" s="1"/>
  <c r="U7" i="25" s="1"/>
  <c r="V7" i="25" s="1"/>
  <c r="W7" i="25" s="1"/>
  <c r="X7" i="25" s="1"/>
  <c r="Y7" i="25" s="1"/>
  <c r="Z7" i="25" s="1"/>
  <c r="AA7" i="25" s="1"/>
  <c r="AB7" i="25" s="1"/>
  <c r="AC7" i="25" s="1"/>
  <c r="AD7" i="25" s="1"/>
  <c r="AE7" i="25" s="1"/>
  <c r="AF7" i="25" s="1"/>
  <c r="B8" i="25" s="1"/>
  <c r="C8" i="25" s="1"/>
  <c r="D8" i="25" s="1"/>
  <c r="E8" i="25" s="1"/>
  <c r="F8" i="25" s="1"/>
  <c r="G8" i="25" s="1"/>
  <c r="H8" i="25" s="1"/>
  <c r="I8" i="25" s="1"/>
  <c r="J8" i="25" s="1"/>
  <c r="K8" i="25" s="1"/>
  <c r="L8" i="25" s="1"/>
  <c r="M8" i="25" s="1"/>
  <c r="N8" i="25" s="1"/>
  <c r="O8" i="25" s="1"/>
  <c r="P8" i="25" s="1"/>
  <c r="Q8" i="25" s="1"/>
  <c r="R8" i="25" s="1"/>
  <c r="S8" i="25" s="1"/>
  <c r="T8" i="25" s="1"/>
  <c r="U8" i="25" s="1"/>
  <c r="V8" i="25" s="1"/>
  <c r="W8" i="25" s="1"/>
  <c r="X8" i="25" s="1"/>
  <c r="Y8" i="25" s="1"/>
  <c r="Z8" i="25" s="1"/>
  <c r="AA8" i="25" s="1"/>
  <c r="AB8" i="25" s="1"/>
  <c r="AC8" i="25" s="1"/>
  <c r="AD8" i="25" s="1"/>
  <c r="AE8" i="25" s="1"/>
  <c r="B9" i="25" s="1"/>
  <c r="C9" i="25" s="1"/>
  <c r="D9" i="25" s="1"/>
  <c r="E9" i="25" s="1"/>
  <c r="F9" i="25" s="1"/>
  <c r="G9" i="25" s="1"/>
  <c r="H9" i="25" s="1"/>
  <c r="I9" i="25" s="1"/>
  <c r="J9" i="25" s="1"/>
  <c r="K9" i="25" s="1"/>
  <c r="L9" i="25" s="1"/>
  <c r="M9" i="25" s="1"/>
  <c r="N9" i="25" s="1"/>
  <c r="O9" i="25" s="1"/>
  <c r="P9" i="25" s="1"/>
  <c r="Q9" i="25" s="1"/>
  <c r="R9" i="25" s="1"/>
  <c r="S9" i="25" s="1"/>
  <c r="T9" i="25" s="1"/>
  <c r="U9" i="25" s="1"/>
  <c r="V9" i="25" s="1"/>
  <c r="W9" i="25" s="1"/>
  <c r="X9" i="25" s="1"/>
  <c r="Y9" i="25" s="1"/>
  <c r="Z9" i="25" s="1"/>
  <c r="AA9" i="25" s="1"/>
  <c r="AB9" i="25" s="1"/>
  <c r="AC9" i="25" s="1"/>
  <c r="AD9" i="25" s="1"/>
  <c r="AE9" i="25" s="1"/>
  <c r="AF9" i="25" s="1"/>
  <c r="B10" i="25" s="1"/>
  <c r="C10" i="25" s="1"/>
  <c r="D10" i="25" s="1"/>
  <c r="E10" i="25" s="1"/>
  <c r="F10" i="25" s="1"/>
  <c r="G10" i="25" s="1"/>
  <c r="H10" i="25" s="1"/>
  <c r="I10" i="25" s="1"/>
  <c r="J10" i="25" s="1"/>
  <c r="K10" i="25" s="1"/>
  <c r="L10" i="25" s="1"/>
  <c r="M10" i="25" s="1"/>
  <c r="N10" i="25" s="1"/>
  <c r="O10" i="25" s="1"/>
  <c r="P10" i="25" s="1"/>
  <c r="Q10" i="25" s="1"/>
  <c r="R10" i="25" s="1"/>
  <c r="S10" i="25" s="1"/>
  <c r="T10" i="25" s="1"/>
  <c r="U10" i="25" s="1"/>
  <c r="V10" i="25" s="1"/>
  <c r="W10" i="25" s="1"/>
  <c r="X10" i="25" s="1"/>
  <c r="Y10" i="25" s="1"/>
  <c r="Z10" i="25" s="1"/>
  <c r="AA10" i="25" s="1"/>
  <c r="AB10" i="25" s="1"/>
  <c r="AC10" i="25" s="1"/>
  <c r="AD10" i="25" s="1"/>
  <c r="AE10" i="25" s="1"/>
  <c r="AF10" i="25" s="1"/>
  <c r="B11" i="25" s="1"/>
  <c r="C11" i="25" s="1"/>
  <c r="D11" i="25" s="1"/>
  <c r="E11" i="25" s="1"/>
  <c r="F11" i="25" s="1"/>
  <c r="G11" i="25" s="1"/>
  <c r="H11" i="25" s="1"/>
  <c r="I11" i="25" s="1"/>
  <c r="J11" i="25" s="1"/>
  <c r="K11" i="25" s="1"/>
  <c r="L11" i="25" s="1"/>
  <c r="M11" i="25" s="1"/>
  <c r="N11" i="25" s="1"/>
  <c r="O11" i="25" s="1"/>
  <c r="P11" i="25" s="1"/>
  <c r="Q11" i="25" s="1"/>
  <c r="R11" i="25" s="1"/>
  <c r="S11" i="25" s="1"/>
  <c r="T11" i="25" s="1"/>
  <c r="U11" i="25" s="1"/>
  <c r="V11" i="25" s="1"/>
  <c r="W11" i="25" s="1"/>
  <c r="X11" i="25" s="1"/>
  <c r="Y11" i="25" s="1"/>
  <c r="Z11" i="25" s="1"/>
  <c r="AA11" i="25" s="1"/>
  <c r="AB11" i="25" s="1"/>
  <c r="AC11" i="25" s="1"/>
  <c r="AD11" i="25" s="1"/>
  <c r="AE11" i="25" s="1"/>
  <c r="B12" i="25" s="1"/>
  <c r="C12" i="25" s="1"/>
  <c r="D12" i="25" s="1"/>
  <c r="E12" i="25" s="1"/>
  <c r="F12" i="25" s="1"/>
  <c r="G12" i="25" s="1"/>
  <c r="H12" i="25" s="1"/>
  <c r="I12" i="25" s="1"/>
  <c r="J12" i="25" s="1"/>
  <c r="K12" i="25" s="1"/>
  <c r="L12" i="25" s="1"/>
  <c r="M12" i="25" s="1"/>
  <c r="N12" i="25" s="1"/>
  <c r="O12" i="25" s="1"/>
  <c r="P12" i="25" s="1"/>
  <c r="Q12" i="25" s="1"/>
  <c r="R12" i="25" s="1"/>
  <c r="S12" i="25" s="1"/>
  <c r="T12" i="25" s="1"/>
  <c r="U12" i="25" s="1"/>
  <c r="V12" i="25" s="1"/>
  <c r="W12" i="25" s="1"/>
  <c r="X12" i="25" s="1"/>
  <c r="Y12" i="25" s="1"/>
  <c r="Z12" i="25" s="1"/>
  <c r="AA12" i="25" s="1"/>
  <c r="AB12" i="25" s="1"/>
  <c r="AC12" i="25" s="1"/>
  <c r="AD12" i="25" s="1"/>
  <c r="AE12" i="25" s="1"/>
  <c r="AF12" i="25" s="1"/>
  <c r="B13" i="25" s="1"/>
  <c r="C13" i="25" s="1"/>
  <c r="D13" i="25" s="1"/>
  <c r="E13" i="25" s="1"/>
  <c r="F13" i="25" s="1"/>
  <c r="G13" i="25" s="1"/>
  <c r="H13" i="25" s="1"/>
  <c r="I13" i="25" s="1"/>
  <c r="J13" i="25" s="1"/>
  <c r="K13" i="25" s="1"/>
  <c r="L13" i="25" s="1"/>
  <c r="M13" i="25" s="1"/>
  <c r="N13" i="25" s="1"/>
  <c r="O13" i="25" s="1"/>
  <c r="P13" i="25" s="1"/>
  <c r="Q13" i="25" s="1"/>
  <c r="R13" i="25" s="1"/>
  <c r="S13" i="25" s="1"/>
  <c r="T13" i="25" s="1"/>
  <c r="U13" i="25" s="1"/>
  <c r="V13" i="25" s="1"/>
  <c r="W13" i="25" s="1"/>
  <c r="X13" i="25" s="1"/>
  <c r="Y13" i="25" s="1"/>
  <c r="Z13" i="25" s="1"/>
  <c r="AA13" i="25" s="1"/>
  <c r="AB13" i="25" s="1"/>
  <c r="AC13" i="25" s="1"/>
  <c r="AD13" i="25" s="1"/>
  <c r="AE13" i="25" s="1"/>
  <c r="B14" i="25" s="1"/>
  <c r="C14" i="25" s="1"/>
  <c r="D14" i="25" s="1"/>
  <c r="E14" i="25" s="1"/>
  <c r="F14" i="25" s="1"/>
  <c r="G14" i="25" s="1"/>
  <c r="H14" i="25" s="1"/>
  <c r="I14" i="25" s="1"/>
  <c r="J14" i="25" s="1"/>
  <c r="K14" i="25" s="1"/>
  <c r="L14" i="25" s="1"/>
  <c r="M14" i="25" s="1"/>
  <c r="N14" i="25" s="1"/>
  <c r="O14" i="25" s="1"/>
  <c r="P14" i="25" s="1"/>
  <c r="Q14" i="25" s="1"/>
  <c r="R14" i="25" s="1"/>
  <c r="S14" i="25" s="1"/>
  <c r="T14" i="25" s="1"/>
  <c r="U14" i="25" s="1"/>
  <c r="V14" i="25" s="1"/>
  <c r="W14" i="25" s="1"/>
  <c r="X14" i="25" s="1"/>
  <c r="Y14" i="25" s="1"/>
  <c r="Z14" i="25" s="1"/>
  <c r="AA14" i="25" s="1"/>
  <c r="AB14" i="25" s="1"/>
  <c r="AC14" i="25" s="1"/>
  <c r="AD14" i="25" s="1"/>
  <c r="AE14" i="25" s="1"/>
  <c r="AF14" i="25" s="1"/>
  <c r="A5" i="25" l="1"/>
  <c r="C29" i="25"/>
  <c r="D29" i="25" s="1"/>
  <c r="E29" i="25" s="1"/>
  <c r="F29" i="25" s="1"/>
  <c r="G29" i="25" s="1"/>
  <c r="H29" i="25" s="1"/>
  <c r="I29" i="25" s="1"/>
  <c r="J29" i="25" s="1"/>
  <c r="K29" i="25" s="1"/>
  <c r="L29" i="25" s="1"/>
  <c r="M29" i="25" s="1"/>
  <c r="N29" i="25" s="1"/>
  <c r="O29" i="25" s="1"/>
  <c r="P29" i="25" s="1"/>
  <c r="Q29" i="25" s="1"/>
  <c r="R29" i="25" s="1"/>
  <c r="S29" i="25" s="1"/>
  <c r="T29" i="25" s="1"/>
  <c r="U29" i="25" s="1"/>
  <c r="V29" i="25" s="1"/>
  <c r="W29" i="25" s="1"/>
  <c r="X29" i="25" s="1"/>
  <c r="Y29" i="25" s="1"/>
  <c r="Z29" i="25" s="1"/>
  <c r="AA29" i="25" s="1"/>
  <c r="AB29" i="25" s="1"/>
  <c r="AC29" i="25" s="1"/>
  <c r="AD29" i="25" s="1"/>
  <c r="AE29" i="25" s="1"/>
  <c r="AF29" i="25" s="1"/>
  <c r="B30" i="25" s="1"/>
  <c r="C30" i="25" s="1"/>
  <c r="D30" i="25" s="1"/>
  <c r="E30" i="25" s="1"/>
  <c r="F30" i="25" s="1"/>
  <c r="G30" i="25" s="1"/>
  <c r="H30" i="25" s="1"/>
  <c r="I30" i="25" s="1"/>
  <c r="J30" i="25" s="1"/>
  <c r="K30" i="25" s="1"/>
  <c r="L30" i="25" s="1"/>
  <c r="M30" i="25" s="1"/>
  <c r="N30" i="25" s="1"/>
  <c r="O30" i="25" s="1"/>
  <c r="P30" i="25" s="1"/>
  <c r="Q30" i="25" s="1"/>
  <c r="R30" i="25" s="1"/>
  <c r="S30" i="25" s="1"/>
  <c r="T30" i="25" s="1"/>
  <c r="U30" i="25" s="1"/>
  <c r="V30" i="25" s="1"/>
  <c r="W30" i="25" s="1"/>
  <c r="X30" i="25" s="1"/>
  <c r="Y30" i="25" s="1"/>
  <c r="Z30" i="25" s="1"/>
  <c r="AA30" i="25" s="1"/>
  <c r="AB30" i="25" s="1"/>
  <c r="AC30" i="25" s="1"/>
  <c r="AD30" i="25" s="1"/>
  <c r="AE30" i="25" s="1"/>
  <c r="B31" i="25" s="1"/>
  <c r="C31" i="25" s="1"/>
  <c r="D31" i="25" s="1"/>
  <c r="E31" i="25" s="1"/>
  <c r="F31" i="25" s="1"/>
  <c r="G31" i="25" s="1"/>
  <c r="H31" i="25" s="1"/>
  <c r="I31" i="25" s="1"/>
  <c r="J31" i="25" s="1"/>
  <c r="K31" i="25" s="1"/>
  <c r="L31" i="25" s="1"/>
  <c r="M31" i="25" s="1"/>
  <c r="N31" i="25" s="1"/>
  <c r="O31" i="25" s="1"/>
  <c r="P31" i="25" s="1"/>
  <c r="Q31" i="25" s="1"/>
  <c r="R31" i="25" s="1"/>
  <c r="S31" i="25" s="1"/>
  <c r="T31" i="25" s="1"/>
  <c r="U31" i="25" s="1"/>
  <c r="V31" i="25" s="1"/>
  <c r="W31" i="25" s="1"/>
  <c r="X31" i="25" s="1"/>
  <c r="Y31" i="25" s="1"/>
  <c r="Z31" i="25" s="1"/>
  <c r="AA31" i="25" s="1"/>
  <c r="AB31" i="25" s="1"/>
  <c r="AC31" i="25" s="1"/>
  <c r="AD31" i="25" s="1"/>
  <c r="AE31" i="25" s="1"/>
  <c r="AF31" i="25" s="1"/>
  <c r="B32" i="25" s="1"/>
  <c r="C32" i="25" s="1"/>
  <c r="D32" i="25" s="1"/>
  <c r="E32" i="25" s="1"/>
  <c r="F32" i="25" s="1"/>
  <c r="G32" i="25" s="1"/>
  <c r="H32" i="25" s="1"/>
  <c r="I32" i="25" s="1"/>
  <c r="J32" i="25" s="1"/>
  <c r="K32" i="25" s="1"/>
  <c r="L32" i="25" s="1"/>
  <c r="M32" i="25" s="1"/>
  <c r="N32" i="25" s="1"/>
  <c r="O32" i="25" s="1"/>
  <c r="P32" i="25" s="1"/>
  <c r="Q32" i="25" s="1"/>
  <c r="R32" i="25" s="1"/>
  <c r="S32" i="25" s="1"/>
  <c r="T32" i="25" s="1"/>
  <c r="U32" i="25" s="1"/>
  <c r="V32" i="25" s="1"/>
  <c r="W32" i="25" s="1"/>
  <c r="X32" i="25" s="1"/>
  <c r="Y32" i="25" s="1"/>
  <c r="Z32" i="25" s="1"/>
  <c r="AA32" i="25" s="1"/>
  <c r="AB32" i="25" s="1"/>
  <c r="AC32" i="25" s="1"/>
  <c r="AD32" i="25" s="1"/>
  <c r="AE32" i="25" s="1"/>
  <c r="B33" i="25" s="1"/>
  <c r="C33" i="25" s="1"/>
  <c r="D33" i="25" s="1"/>
  <c r="E33" i="25" s="1"/>
  <c r="F33" i="25" s="1"/>
  <c r="G33" i="25" s="1"/>
  <c r="H33" i="25" s="1"/>
  <c r="I33" i="25" s="1"/>
  <c r="J33" i="25" s="1"/>
  <c r="K33" i="25" s="1"/>
  <c r="L33" i="25" s="1"/>
  <c r="M33" i="25" s="1"/>
  <c r="N33" i="25" s="1"/>
  <c r="O33" i="25" s="1"/>
  <c r="P33" i="25" s="1"/>
  <c r="Q33" i="25" s="1"/>
  <c r="R33" i="25" s="1"/>
  <c r="S33" i="25" s="1"/>
  <c r="T33" i="25" s="1"/>
  <c r="U33" i="25" s="1"/>
  <c r="V33" i="25" s="1"/>
  <c r="W33" i="25" s="1"/>
  <c r="X33" i="25" s="1"/>
  <c r="Y33" i="25" s="1"/>
  <c r="Z33" i="25" s="1"/>
  <c r="AA33" i="25" s="1"/>
  <c r="AB33" i="25" s="1"/>
  <c r="AC33" i="25" s="1"/>
  <c r="AD33" i="25" s="1"/>
  <c r="AE33" i="25" s="1"/>
  <c r="AF33" i="25" s="1"/>
  <c r="B34" i="25" s="1"/>
  <c r="C34" i="25" s="1"/>
  <c r="D34" i="25" s="1"/>
  <c r="E34" i="25" s="1"/>
  <c r="F34" i="25" s="1"/>
  <c r="G34" i="25" s="1"/>
  <c r="H34" i="25" s="1"/>
  <c r="I34" i="25" s="1"/>
  <c r="J34" i="25" s="1"/>
  <c r="K34" i="25" s="1"/>
  <c r="L34" i="25" s="1"/>
  <c r="M34" i="25" s="1"/>
  <c r="N34" i="25" s="1"/>
  <c r="O34" i="25" s="1"/>
  <c r="P34" i="25" s="1"/>
  <c r="Q34" i="25" s="1"/>
  <c r="R34" i="25" s="1"/>
  <c r="S34" i="25" s="1"/>
  <c r="T34" i="25" s="1"/>
  <c r="U34" i="25" s="1"/>
  <c r="V34" i="25" s="1"/>
  <c r="W34" i="25" s="1"/>
  <c r="X34" i="25" s="1"/>
  <c r="Y34" i="25" s="1"/>
  <c r="Z34" i="25" s="1"/>
  <c r="AA34" i="25" s="1"/>
  <c r="AB34" i="25" s="1"/>
  <c r="AC34" i="25" s="1"/>
  <c r="AD34" i="25" s="1"/>
  <c r="AE34" i="25" s="1"/>
  <c r="AF34" i="25" s="1"/>
  <c r="B35" i="25" s="1"/>
  <c r="C35" i="25" s="1"/>
  <c r="D35" i="25" s="1"/>
  <c r="E35" i="25" s="1"/>
  <c r="F35" i="25" s="1"/>
  <c r="G35" i="25" s="1"/>
  <c r="H35" i="25" s="1"/>
  <c r="I35" i="25" s="1"/>
  <c r="J35" i="25" s="1"/>
  <c r="K35" i="25" s="1"/>
  <c r="L35" i="25" s="1"/>
  <c r="M35" i="25" s="1"/>
  <c r="N35" i="25" s="1"/>
  <c r="O35" i="25" s="1"/>
  <c r="P35" i="25" s="1"/>
  <c r="Q35" i="25" s="1"/>
  <c r="R35" i="25" s="1"/>
  <c r="S35" i="25" s="1"/>
  <c r="T35" i="25" s="1"/>
  <c r="U35" i="25" s="1"/>
  <c r="V35" i="25" s="1"/>
  <c r="W35" i="25" s="1"/>
  <c r="X35" i="25" s="1"/>
  <c r="Y35" i="25" s="1"/>
  <c r="Z35" i="25" s="1"/>
  <c r="AA35" i="25" s="1"/>
  <c r="AB35" i="25" s="1"/>
  <c r="AC35" i="25" s="1"/>
  <c r="AD35" i="25" s="1"/>
  <c r="AE35" i="25" s="1"/>
  <c r="B36" i="25" s="1"/>
  <c r="C36" i="25" s="1"/>
  <c r="D36" i="25" s="1"/>
  <c r="E36" i="25" s="1"/>
  <c r="F36" i="25" s="1"/>
  <c r="G36" i="25" s="1"/>
  <c r="H36" i="25" s="1"/>
  <c r="I36" i="25" s="1"/>
  <c r="J36" i="25" s="1"/>
  <c r="K36" i="25" s="1"/>
  <c r="L36" i="25" s="1"/>
  <c r="M36" i="25" s="1"/>
  <c r="N36" i="25" s="1"/>
  <c r="O36" i="25" s="1"/>
  <c r="P36" i="25" s="1"/>
  <c r="Q36" i="25" s="1"/>
  <c r="R36" i="25" s="1"/>
  <c r="S36" i="25" s="1"/>
  <c r="T36" i="25" s="1"/>
  <c r="U36" i="25" s="1"/>
  <c r="V36" i="25" s="1"/>
  <c r="W36" i="25" s="1"/>
  <c r="X36" i="25" s="1"/>
  <c r="Y36" i="25" s="1"/>
  <c r="Z36" i="25" s="1"/>
  <c r="AA36" i="25" s="1"/>
  <c r="AB36" i="25" s="1"/>
  <c r="AC36" i="25" s="1"/>
  <c r="AD36" i="25" s="1"/>
  <c r="AE36" i="25" s="1"/>
  <c r="AF36" i="25" s="1"/>
  <c r="B37" i="25" s="1"/>
  <c r="C37" i="25" s="1"/>
  <c r="D37" i="25" s="1"/>
  <c r="E37" i="25" s="1"/>
  <c r="F37" i="25" s="1"/>
  <c r="G37" i="25" s="1"/>
  <c r="H37" i="25" s="1"/>
  <c r="I37" i="25" s="1"/>
  <c r="J37" i="25" s="1"/>
  <c r="K37" i="25" s="1"/>
  <c r="L37" i="25" s="1"/>
  <c r="M37" i="25" s="1"/>
  <c r="N37" i="25" s="1"/>
  <c r="O37" i="25" s="1"/>
  <c r="P37" i="25" s="1"/>
  <c r="Q37" i="25" s="1"/>
  <c r="R37" i="25" s="1"/>
  <c r="S37" i="25" s="1"/>
  <c r="T37" i="25" s="1"/>
  <c r="U37" i="25" s="1"/>
  <c r="V37" i="25" s="1"/>
  <c r="W37" i="25" s="1"/>
  <c r="X37" i="25" s="1"/>
  <c r="Y37" i="25" s="1"/>
  <c r="Z37" i="25" s="1"/>
  <c r="AA37" i="25" s="1"/>
  <c r="AB37" i="25" s="1"/>
  <c r="AC37" i="25" s="1"/>
  <c r="AD37" i="25" s="1"/>
  <c r="AE37" i="25" s="1"/>
  <c r="B38" i="25" s="1"/>
  <c r="C38" i="25" s="1"/>
  <c r="D38" i="25" s="1"/>
  <c r="E38" i="25" s="1"/>
  <c r="F38" i="25" s="1"/>
  <c r="G38" i="25" s="1"/>
  <c r="H38" i="25" s="1"/>
  <c r="I38" i="25" s="1"/>
  <c r="J38" i="25" s="1"/>
  <c r="K38" i="25" s="1"/>
  <c r="L38" i="25" s="1"/>
  <c r="M38" i="25" s="1"/>
  <c r="N38" i="25" s="1"/>
  <c r="O38" i="25" s="1"/>
  <c r="P38" i="25" s="1"/>
  <c r="Q38" i="25" s="1"/>
  <c r="R38" i="25" s="1"/>
  <c r="S38" i="25" s="1"/>
  <c r="T38" i="25" s="1"/>
  <c r="U38" i="25" s="1"/>
  <c r="V38" i="25" s="1"/>
  <c r="W38" i="25" s="1"/>
  <c r="X38" i="25" s="1"/>
  <c r="Y38" i="25" s="1"/>
  <c r="Z38" i="25" s="1"/>
  <c r="AA38" i="25" s="1"/>
  <c r="AB38" i="25" s="1"/>
  <c r="AC38" i="25" s="1"/>
  <c r="AD38" i="25" s="1"/>
  <c r="AE38" i="25" s="1"/>
  <c r="AF38" i="25" s="1"/>
  <c r="C9" i="21"/>
  <c r="C7" i="21"/>
  <c r="A17" i="25" l="1"/>
  <c r="A29" i="25" s="1"/>
  <c r="A41" i="25" s="1"/>
  <c r="A53" i="25" s="1"/>
  <c r="A65" i="25" s="1"/>
  <c r="A77" i="25" s="1"/>
  <c r="A89" i="25" s="1"/>
  <c r="A101" i="25" s="1"/>
  <c r="A113" i="25" s="1"/>
  <c r="A125" i="25" s="1"/>
  <c r="A137" i="25" s="1"/>
  <c r="A149" i="25" s="1"/>
  <c r="A161" i="25" s="1"/>
  <c r="A173" i="25" s="1"/>
  <c r="A185" i="25" s="1"/>
  <c r="A197" i="25" s="1"/>
  <c r="A209" i="25" s="1"/>
  <c r="A221" i="25" s="1"/>
  <c r="A233" i="25" s="1"/>
  <c r="A245" i="25" s="1"/>
  <c r="A257" i="25" s="1"/>
  <c r="A269" i="25" s="1"/>
  <c r="A281" i="25" s="1"/>
  <c r="A293" i="25" s="1"/>
  <c r="A305" i="25" s="1"/>
  <c r="A317" i="25" s="1"/>
  <c r="A329" i="25" s="1"/>
  <c r="A341" i="25" s="1"/>
  <c r="A353" i="25" s="1"/>
  <c r="A365" i="25" s="1"/>
  <c r="A377" i="25" s="1"/>
  <c r="A6" i="25"/>
  <c r="A7" i="25" l="1"/>
  <c r="A18" i="25"/>
  <c r="A30" i="25" s="1"/>
  <c r="A42" i="25" s="1"/>
  <c r="A54" i="25" s="1"/>
  <c r="A66" i="25" s="1"/>
  <c r="A78" i="25" s="1"/>
  <c r="A90" i="25" s="1"/>
  <c r="A102" i="25" s="1"/>
  <c r="A114" i="25" s="1"/>
  <c r="A126" i="25" s="1"/>
  <c r="A138" i="25" s="1"/>
  <c r="A150" i="25" s="1"/>
  <c r="A162" i="25" s="1"/>
  <c r="A174" i="25" s="1"/>
  <c r="A186" i="25" s="1"/>
  <c r="A198" i="25" s="1"/>
  <c r="A210" i="25" s="1"/>
  <c r="A222" i="25" s="1"/>
  <c r="A234" i="25" s="1"/>
  <c r="A246" i="25" s="1"/>
  <c r="A258" i="25" s="1"/>
  <c r="A270" i="25" s="1"/>
  <c r="A282" i="25" s="1"/>
  <c r="A294" i="25" s="1"/>
  <c r="A306" i="25" s="1"/>
  <c r="A318" i="25" s="1"/>
  <c r="A330" i="25" s="1"/>
  <c r="A342" i="25" s="1"/>
  <c r="A354" i="25" s="1"/>
  <c r="A366" i="25" s="1"/>
  <c r="A378" i="25" s="1"/>
  <c r="A8" i="25" l="1"/>
  <c r="A19" i="25"/>
  <c r="A31" i="25" s="1"/>
  <c r="A43" i="25" s="1"/>
  <c r="A55" i="25" s="1"/>
  <c r="A67" i="25" s="1"/>
  <c r="A79" i="25" s="1"/>
  <c r="A91" i="25" s="1"/>
  <c r="A103" i="25" s="1"/>
  <c r="A115" i="25" s="1"/>
  <c r="A127" i="25" s="1"/>
  <c r="A139" i="25" s="1"/>
  <c r="A151" i="25" s="1"/>
  <c r="A163" i="25" s="1"/>
  <c r="A175" i="25" s="1"/>
  <c r="A187" i="25" s="1"/>
  <c r="A199" i="25" s="1"/>
  <c r="A211" i="25" s="1"/>
  <c r="A223" i="25" s="1"/>
  <c r="A235" i="25" s="1"/>
  <c r="A247" i="25" s="1"/>
  <c r="A259" i="25" s="1"/>
  <c r="A271" i="25" s="1"/>
  <c r="A283" i="25" s="1"/>
  <c r="A295" i="25" s="1"/>
  <c r="A307" i="25" s="1"/>
  <c r="A319" i="25" s="1"/>
  <c r="A331" i="25" s="1"/>
  <c r="A343" i="25" s="1"/>
  <c r="A355" i="25" s="1"/>
  <c r="A367" i="25" s="1"/>
  <c r="A379" i="25" s="1"/>
  <c r="C6" i="21"/>
  <c r="A9" i="25" l="1"/>
  <c r="A20" i="25"/>
  <c r="A32" i="25" s="1"/>
  <c r="A44" i="25" s="1"/>
  <c r="A56" i="25" s="1"/>
  <c r="A68" i="25" s="1"/>
  <c r="A80" i="25" s="1"/>
  <c r="A92" i="25" s="1"/>
  <c r="A104" i="25" s="1"/>
  <c r="A116" i="25" s="1"/>
  <c r="A128" i="25" s="1"/>
  <c r="A140" i="25" s="1"/>
  <c r="A152" i="25" s="1"/>
  <c r="A164" i="25" s="1"/>
  <c r="A176" i="25" s="1"/>
  <c r="A188" i="25" s="1"/>
  <c r="A200" i="25" s="1"/>
  <c r="A212" i="25" s="1"/>
  <c r="A224" i="25" s="1"/>
  <c r="A236" i="25" s="1"/>
  <c r="A248" i="25" s="1"/>
  <c r="A260" i="25" s="1"/>
  <c r="A272" i="25" s="1"/>
  <c r="A284" i="25" s="1"/>
  <c r="A296" i="25" s="1"/>
  <c r="A308" i="25" s="1"/>
  <c r="A320" i="25" s="1"/>
  <c r="A332" i="25" s="1"/>
  <c r="A344" i="25" s="1"/>
  <c r="A356" i="25" s="1"/>
  <c r="A368" i="25" s="1"/>
  <c r="A380" i="25" s="1"/>
  <c r="C4" i="21"/>
  <c r="C3" i="21"/>
  <c r="A10" i="25" l="1"/>
  <c r="A21" i="25"/>
  <c r="A33" i="25" s="1"/>
  <c r="A45" i="25" s="1"/>
  <c r="A57" i="25" s="1"/>
  <c r="A69" i="25" s="1"/>
  <c r="A81" i="25" s="1"/>
  <c r="A93" i="25" s="1"/>
  <c r="A105" i="25" s="1"/>
  <c r="A117" i="25" s="1"/>
  <c r="A129" i="25" s="1"/>
  <c r="A141" i="25" s="1"/>
  <c r="A153" i="25" s="1"/>
  <c r="A165" i="25" s="1"/>
  <c r="A177" i="25" s="1"/>
  <c r="A189" i="25" s="1"/>
  <c r="A201" i="25" s="1"/>
  <c r="A213" i="25" s="1"/>
  <c r="A225" i="25" s="1"/>
  <c r="A237" i="25" s="1"/>
  <c r="A249" i="25" s="1"/>
  <c r="A261" i="25" s="1"/>
  <c r="A273" i="25" s="1"/>
  <c r="A285" i="25" s="1"/>
  <c r="A297" i="25" s="1"/>
  <c r="A309" i="25" s="1"/>
  <c r="A321" i="25" s="1"/>
  <c r="A333" i="25" s="1"/>
  <c r="A345" i="25" s="1"/>
  <c r="A357" i="25" s="1"/>
  <c r="A369" i="25" s="1"/>
  <c r="A381" i="25" s="1"/>
  <c r="A11" i="25" l="1"/>
  <c r="A23" i="25" s="1"/>
  <c r="A35" i="25" s="1"/>
  <c r="A47" i="25" s="1"/>
  <c r="A59" i="25" s="1"/>
  <c r="A71" i="25" s="1"/>
  <c r="A83" i="25" s="1"/>
  <c r="A95" i="25" s="1"/>
  <c r="A107" i="25" s="1"/>
  <c r="A119" i="25" s="1"/>
  <c r="A131" i="25" s="1"/>
  <c r="A143" i="25" s="1"/>
  <c r="A155" i="25" s="1"/>
  <c r="A167" i="25" s="1"/>
  <c r="A179" i="25" s="1"/>
  <c r="A191" i="25" s="1"/>
  <c r="A203" i="25" s="1"/>
  <c r="A215" i="25" s="1"/>
  <c r="A227" i="25" s="1"/>
  <c r="A239" i="25" s="1"/>
  <c r="A251" i="25" s="1"/>
  <c r="A263" i="25" s="1"/>
  <c r="A275" i="25" s="1"/>
  <c r="A287" i="25" s="1"/>
  <c r="A299" i="25" s="1"/>
  <c r="A311" i="25" s="1"/>
  <c r="A323" i="25" s="1"/>
  <c r="A335" i="25" s="1"/>
  <c r="A347" i="25" s="1"/>
  <c r="A359" i="25" s="1"/>
  <c r="A371" i="25" s="1"/>
  <c r="A383" i="25" s="1"/>
  <c r="A22" i="25"/>
  <c r="A34" i="25" s="1"/>
  <c r="A46" i="25" s="1"/>
  <c r="A58" i="25" s="1"/>
  <c r="A70" i="25" s="1"/>
  <c r="A82" i="25" s="1"/>
  <c r="A94" i="25" s="1"/>
  <c r="A106" i="25" s="1"/>
  <c r="A118" i="25" s="1"/>
  <c r="A130" i="25" s="1"/>
  <c r="A142" i="25" s="1"/>
  <c r="A154" i="25" s="1"/>
  <c r="A166" i="25" s="1"/>
  <c r="A178" i="25" s="1"/>
  <c r="A190" i="25" s="1"/>
  <c r="A202" i="25" s="1"/>
  <c r="A214" i="25" s="1"/>
  <c r="A226" i="25" s="1"/>
  <c r="A238" i="25" s="1"/>
  <c r="A250" i="25" s="1"/>
  <c r="A262" i="25" s="1"/>
  <c r="A274" i="25" s="1"/>
  <c r="A286" i="25" s="1"/>
  <c r="A298" i="25" s="1"/>
  <c r="A310" i="25" s="1"/>
  <c r="A322" i="25" s="1"/>
  <c r="A334" i="25" s="1"/>
  <c r="A346" i="25" s="1"/>
  <c r="A358" i="25" s="1"/>
  <c r="A370" i="25" s="1"/>
  <c r="A382" i="25" s="1"/>
  <c r="Z5" i="28" l="1"/>
</calcChain>
</file>

<file path=xl/sharedStrings.xml><?xml version="1.0" encoding="utf-8"?>
<sst xmlns="http://schemas.openxmlformats.org/spreadsheetml/2006/main" count="1064" uniqueCount="466">
  <si>
    <t>申請書類一覧</t>
    <rPh sb="0" eb="2">
      <t>シンセイ</t>
    </rPh>
    <rPh sb="2" eb="4">
      <t>ショルイ</t>
    </rPh>
    <rPh sb="4" eb="6">
      <t>イチラン</t>
    </rPh>
    <phoneticPr fontId="1"/>
  </si>
  <si>
    <t>申請書類に不備、不足のないよう下記一覧表で確認してください。</t>
    <rPh sb="0" eb="2">
      <t>シンセイ</t>
    </rPh>
    <rPh sb="2" eb="4">
      <t>ショルイ</t>
    </rPh>
    <rPh sb="5" eb="7">
      <t>フビ</t>
    </rPh>
    <rPh sb="8" eb="10">
      <t>フソク</t>
    </rPh>
    <rPh sb="15" eb="17">
      <t>カキ</t>
    </rPh>
    <rPh sb="17" eb="19">
      <t>イチラン</t>
    </rPh>
    <rPh sb="19" eb="20">
      <t>ヒョウ</t>
    </rPh>
    <rPh sb="21" eb="23">
      <t>カクニン</t>
    </rPh>
    <phoneticPr fontId="1"/>
  </si>
  <si>
    <t>チェック欄を活用して、該当するものを確認、作成し、確実に添付してください。</t>
    <rPh sb="4" eb="5">
      <t>ラン</t>
    </rPh>
    <rPh sb="6" eb="8">
      <t>カツヨウ</t>
    </rPh>
    <rPh sb="11" eb="13">
      <t>ガイトウ</t>
    </rPh>
    <rPh sb="21" eb="23">
      <t>サクセイ</t>
    </rPh>
    <phoneticPr fontId="1"/>
  </si>
  <si>
    <r>
      <rPr>
        <b/>
        <sz val="12"/>
        <color rgb="FFC00000"/>
        <rFont val="BIZ UDPゴシック"/>
        <family val="3"/>
        <charset val="128"/>
      </rPr>
      <t>◎</t>
    </r>
    <r>
      <rPr>
        <sz val="12"/>
        <color theme="1"/>
        <rFont val="BIZ UDPゴシック"/>
        <family val="3"/>
        <charset val="128"/>
      </rPr>
      <t>=全ての申請者が提出が必要　</t>
    </r>
    <r>
      <rPr>
        <b/>
        <sz val="12"/>
        <color rgb="FF002060"/>
        <rFont val="BIZ UDPゴシック"/>
        <family val="3"/>
        <charset val="128"/>
      </rPr>
      <t>◆</t>
    </r>
    <r>
      <rPr>
        <sz val="12"/>
        <color theme="1"/>
        <rFont val="BIZ UDPゴシック"/>
        <family val="3"/>
        <charset val="128"/>
      </rPr>
      <t>=該当する場合は提出が必要</t>
    </r>
    <rPh sb="2" eb="3">
      <t>スベ</t>
    </rPh>
    <rPh sb="5" eb="8">
      <t>シンセイシャ</t>
    </rPh>
    <rPh sb="9" eb="11">
      <t>テイシュツ</t>
    </rPh>
    <rPh sb="12" eb="14">
      <t>ヒツヨウ</t>
    </rPh>
    <rPh sb="17" eb="19">
      <t>ガイトウ</t>
    </rPh>
    <rPh sb="21" eb="23">
      <t>バアイ</t>
    </rPh>
    <rPh sb="24" eb="26">
      <t>テイシュツ</t>
    </rPh>
    <rPh sb="27" eb="29">
      <t>ヒツヨウ</t>
    </rPh>
    <phoneticPr fontId="1"/>
  </si>
  <si>
    <t>申請書類</t>
    <rPh sb="0" eb="2">
      <t>シンセイ</t>
    </rPh>
    <rPh sb="2" eb="4">
      <t>ショルイ</t>
    </rPh>
    <phoneticPr fontId="1"/>
  </si>
  <si>
    <t>提出の
必要性</t>
    <rPh sb="0" eb="2">
      <t>テイシュツ</t>
    </rPh>
    <rPh sb="4" eb="7">
      <t>ヒツヨウセイ</t>
    </rPh>
    <phoneticPr fontId="1"/>
  </si>
  <si>
    <t>様式</t>
    <rPh sb="0" eb="2">
      <t>ヨウシキ</t>
    </rPh>
    <phoneticPr fontId="1"/>
  </si>
  <si>
    <t>提出時の
ファイル形式</t>
    <rPh sb="0" eb="2">
      <t>テイシュツ</t>
    </rPh>
    <rPh sb="2" eb="3">
      <t>ジ</t>
    </rPh>
    <rPh sb="9" eb="11">
      <t>ケイシキ</t>
    </rPh>
    <phoneticPr fontId="1"/>
  </si>
  <si>
    <t>メール添付チェック
↓活用してください↓</t>
    <rPh sb="3" eb="5">
      <t>テンプ</t>
    </rPh>
    <rPh sb="11" eb="13">
      <t>カツヨウ</t>
    </rPh>
    <phoneticPr fontId="1"/>
  </si>
  <si>
    <t>注意メッセージ</t>
    <rPh sb="0" eb="2">
      <t>チュウイ</t>
    </rPh>
    <phoneticPr fontId="1"/>
  </si>
  <si>
    <t>助成金交付申請書（様式１）</t>
  </si>
  <si>
    <t>◎</t>
    <phoneticPr fontId="1"/>
  </si>
  <si>
    <t>指定</t>
    <rPh sb="0" eb="2">
      <t>シテイ</t>
    </rPh>
    <phoneticPr fontId="1"/>
  </si>
  <si>
    <t>Excel</t>
    <phoneticPr fontId="1"/>
  </si>
  <si>
    <t>①</t>
    <phoneticPr fontId="1"/>
  </si>
  <si>
    <t>×入力エラーがあります。修正が必要です。</t>
    <rPh sb="1" eb="3">
      <t>ニュウリョク</t>
    </rPh>
    <rPh sb="12" eb="14">
      <t>シュウセイ</t>
    </rPh>
    <rPh sb="15" eb="17">
      <t>ヒツヨウ</t>
    </rPh>
    <phoneticPr fontId="1"/>
  </si>
  <si>
    <t>事業計画書（別紙１）</t>
    <rPh sb="0" eb="2">
      <t>ジギョウ</t>
    </rPh>
    <rPh sb="2" eb="5">
      <t>ケイカクショ</t>
    </rPh>
    <rPh sb="6" eb="8">
      <t>ベッシ</t>
    </rPh>
    <phoneticPr fontId="1"/>
  </si>
  <si>
    <t>○入力エラーはありません。</t>
    <rPh sb="1" eb="3">
      <t>ニュウリョク</t>
    </rPh>
    <phoneticPr fontId="1"/>
  </si>
  <si>
    <t>事業収支予算書（別紙２）</t>
    <rPh sb="0" eb="2">
      <t>ジギョウ</t>
    </rPh>
    <rPh sb="2" eb="4">
      <t>シュウシ</t>
    </rPh>
    <rPh sb="4" eb="7">
      <t>ヨサンショ</t>
    </rPh>
    <rPh sb="8" eb="10">
      <t>ベッシ</t>
    </rPh>
    <phoneticPr fontId="1"/>
  </si>
  <si>
    <t>法人連絡票（別紙３）</t>
    <rPh sb="0" eb="2">
      <t>ホウジン</t>
    </rPh>
    <rPh sb="2" eb="4">
      <t>レンラク</t>
    </rPh>
    <rPh sb="4" eb="5">
      <t>ヒョウ</t>
    </rPh>
    <rPh sb="6" eb="8">
      <t>ベッシ</t>
    </rPh>
    <phoneticPr fontId="1"/>
  </si>
  <si>
    <t>添付資料</t>
    <rPh sb="0" eb="2">
      <t>テンプ</t>
    </rPh>
    <rPh sb="2" eb="4">
      <t>シリョウ</t>
    </rPh>
    <phoneticPr fontId="1"/>
  </si>
  <si>
    <t>A</t>
    <phoneticPr fontId="1"/>
  </si>
  <si>
    <t>チェックリスト（別紙４）</t>
    <rPh sb="8" eb="10">
      <t>ベッシ</t>
    </rPh>
    <phoneticPr fontId="1"/>
  </si>
  <si>
    <t>B</t>
    <phoneticPr fontId="1"/>
  </si>
  <si>
    <t>暴力団排除に関する誓約事項（別紙５）</t>
    <rPh sb="14" eb="16">
      <t>ベッシ</t>
    </rPh>
    <phoneticPr fontId="1"/>
  </si>
  <si>
    <t>C</t>
    <phoneticPr fontId="1"/>
  </si>
  <si>
    <t>役員名簿</t>
    <rPh sb="0" eb="2">
      <t>ヤクイン</t>
    </rPh>
    <rPh sb="2" eb="4">
      <t>メイボ</t>
    </rPh>
    <phoneticPr fontId="1"/>
  </si>
  <si>
    <t>任意</t>
    <rPh sb="0" eb="2">
      <t>ニンイ</t>
    </rPh>
    <phoneticPr fontId="1"/>
  </si>
  <si>
    <t>PDF</t>
    <phoneticPr fontId="1"/>
  </si>
  <si>
    <t>②</t>
    <phoneticPr fontId="1"/>
  </si>
  <si>
    <t>D</t>
    <phoneticPr fontId="1"/>
  </si>
  <si>
    <t>提出日が属する年度の活動予算書及び事業計画書</t>
    <rPh sb="15" eb="16">
      <t>オヨ</t>
    </rPh>
    <phoneticPr fontId="1"/>
  </si>
  <si>
    <t>③</t>
    <phoneticPr fontId="1"/>
  </si>
  <si>
    <t>E</t>
    <phoneticPr fontId="1"/>
  </si>
  <si>
    <t>旅費に関する支給規程</t>
    <rPh sb="0" eb="2">
      <t>リョヒ</t>
    </rPh>
    <rPh sb="3" eb="4">
      <t>カン</t>
    </rPh>
    <rPh sb="6" eb="8">
      <t>シキュウ</t>
    </rPh>
    <rPh sb="8" eb="10">
      <t>キテイ</t>
    </rPh>
    <phoneticPr fontId="1"/>
  </si>
  <si>
    <t>◆</t>
    <phoneticPr fontId="1"/>
  </si>
  <si>
    <t>④</t>
    <phoneticPr fontId="1"/>
  </si>
  <si>
    <t>F</t>
    <phoneticPr fontId="1"/>
  </si>
  <si>
    <t>謝金に関する支給規程</t>
    <rPh sb="0" eb="2">
      <t>シャキン</t>
    </rPh>
    <rPh sb="3" eb="4">
      <t>カン</t>
    </rPh>
    <rPh sb="6" eb="8">
      <t>シキュウ</t>
    </rPh>
    <rPh sb="8" eb="10">
      <t>キテイ</t>
    </rPh>
    <phoneticPr fontId="1"/>
  </si>
  <si>
    <t>⑤</t>
    <phoneticPr fontId="1"/>
  </si>
  <si>
    <t>G</t>
    <phoneticPr fontId="1"/>
  </si>
  <si>
    <t>人件費に関する支給規程</t>
    <rPh sb="0" eb="3">
      <t>ジンケンヒ</t>
    </rPh>
    <rPh sb="4" eb="5">
      <t>カン</t>
    </rPh>
    <rPh sb="7" eb="9">
      <t>シキュウ</t>
    </rPh>
    <rPh sb="9" eb="11">
      <t>キテイ</t>
    </rPh>
    <phoneticPr fontId="1"/>
  </si>
  <si>
    <t>⑥</t>
    <phoneticPr fontId="1"/>
  </si>
  <si>
    <t>H</t>
    <phoneticPr fontId="1"/>
  </si>
  <si>
    <t>備品の金額を証明するもの</t>
    <rPh sb="0" eb="2">
      <t>ビヒン</t>
    </rPh>
    <rPh sb="3" eb="5">
      <t>キンガク</t>
    </rPh>
    <rPh sb="6" eb="8">
      <t>ショウメイ</t>
    </rPh>
    <phoneticPr fontId="1"/>
  </si>
  <si>
    <t>⑦</t>
    <phoneticPr fontId="1"/>
  </si>
  <si>
    <t>-</t>
    <phoneticPr fontId="1"/>
  </si>
  <si>
    <t>①と同じ</t>
    <rPh sb="2" eb="3">
      <t>オナ</t>
    </rPh>
    <phoneticPr fontId="1"/>
  </si>
  <si>
    <t>J</t>
    <phoneticPr fontId="1"/>
  </si>
  <si>
    <t>高額品の金額を証明するもの</t>
    <rPh sb="0" eb="2">
      <t>コウガク</t>
    </rPh>
    <rPh sb="2" eb="3">
      <t>ヒン</t>
    </rPh>
    <rPh sb="4" eb="6">
      <t>キンガク</t>
    </rPh>
    <rPh sb="7" eb="9">
      <t>ショウメイ</t>
    </rPh>
    <phoneticPr fontId="1"/>
  </si>
  <si>
    <t>⑧</t>
    <phoneticPr fontId="1"/>
  </si>
  <si>
    <t>高額品(１回の支出が10万円以上)を計上した場合、見積書の提出が必要です</t>
    <rPh sb="0" eb="3">
      <t>コウガクヒン</t>
    </rPh>
    <rPh sb="18" eb="20">
      <t>ケイジョウ</t>
    </rPh>
    <rPh sb="22" eb="24">
      <t>バアイ</t>
    </rPh>
    <rPh sb="25" eb="28">
      <t>ミツモリショ</t>
    </rPh>
    <rPh sb="29" eb="31">
      <t>テイシュツ</t>
    </rPh>
    <rPh sb="32" eb="34">
      <t>ヒツヨウ</t>
    </rPh>
    <phoneticPr fontId="1"/>
  </si>
  <si>
    <t>K</t>
    <phoneticPr fontId="1"/>
  </si>
  <si>
    <t>L</t>
    <phoneticPr fontId="1"/>
  </si>
  <si>
    <t>委託費の金額を証明するもの</t>
    <rPh sb="0" eb="2">
      <t>イタク</t>
    </rPh>
    <rPh sb="2" eb="3">
      <t>ヒ</t>
    </rPh>
    <rPh sb="4" eb="6">
      <t>キンガク</t>
    </rPh>
    <rPh sb="7" eb="9">
      <t>ショウメイ</t>
    </rPh>
    <phoneticPr fontId="1"/>
  </si>
  <si>
    <t>⑨</t>
    <phoneticPr fontId="1"/>
  </si>
  <si>
    <t>M</t>
    <phoneticPr fontId="1"/>
  </si>
  <si>
    <t>連携先任意団体の規約・会則等</t>
    <rPh sb="0" eb="2">
      <t>レンケイ</t>
    </rPh>
    <rPh sb="2" eb="3">
      <t>サキ</t>
    </rPh>
    <rPh sb="3" eb="5">
      <t>ニンイ</t>
    </rPh>
    <rPh sb="5" eb="7">
      <t>ダンタイ</t>
    </rPh>
    <rPh sb="8" eb="10">
      <t>キヤク</t>
    </rPh>
    <rPh sb="11" eb="13">
      <t>カイソク</t>
    </rPh>
    <rPh sb="13" eb="14">
      <t>トウ</t>
    </rPh>
    <phoneticPr fontId="1"/>
  </si>
  <si>
    <t>⑩</t>
    <phoneticPr fontId="1"/>
  </si>
  <si>
    <t>別紙1事業計画書の「連携する団体等」に任意団体が含まれる場合は、提出が必要です。</t>
    <rPh sb="0" eb="2">
      <t>ベッシ</t>
    </rPh>
    <rPh sb="3" eb="5">
      <t>ジギョウ</t>
    </rPh>
    <rPh sb="5" eb="8">
      <t>ケイカクショ</t>
    </rPh>
    <rPh sb="10" eb="12">
      <t>レンケイ</t>
    </rPh>
    <rPh sb="14" eb="17">
      <t>ダンタイトウ</t>
    </rPh>
    <rPh sb="19" eb="23">
      <t>ニンイダンタイ</t>
    </rPh>
    <rPh sb="24" eb="25">
      <t>フク</t>
    </rPh>
    <rPh sb="28" eb="30">
      <t>バアイ</t>
    </rPh>
    <rPh sb="32" eb="34">
      <t>テイシュツ</t>
    </rPh>
    <rPh sb="35" eb="37">
      <t>ヒツヨウ</t>
    </rPh>
    <phoneticPr fontId="1"/>
  </si>
  <si>
    <t>N</t>
    <phoneticPr fontId="1"/>
  </si>
  <si>
    <t>定款</t>
    <rPh sb="0" eb="2">
      <t>テイカン</t>
    </rPh>
    <phoneticPr fontId="1"/>
  </si>
  <si>
    <t>⑪</t>
    <phoneticPr fontId="1"/>
  </si>
  <si>
    <t>O</t>
    <phoneticPr fontId="1"/>
  </si>
  <si>
    <t>直近の年度の事業報告書
（設立初年度で事業報告書がない場合は不要）</t>
    <rPh sb="0" eb="2">
      <t>チョッキン</t>
    </rPh>
    <rPh sb="3" eb="5">
      <t>ネンド</t>
    </rPh>
    <rPh sb="6" eb="8">
      <t>ジギョウ</t>
    </rPh>
    <rPh sb="8" eb="11">
      <t>ホウコクショ</t>
    </rPh>
    <rPh sb="13" eb="18">
      <t>セツリツショネンド</t>
    </rPh>
    <rPh sb="19" eb="24">
      <t>ジギョウホウコクショ</t>
    </rPh>
    <rPh sb="27" eb="29">
      <t>バアイ</t>
    </rPh>
    <rPh sb="30" eb="32">
      <t>フヨウ</t>
    </rPh>
    <phoneticPr fontId="1"/>
  </si>
  <si>
    <t>⑫</t>
    <phoneticPr fontId="1"/>
  </si>
  <si>
    <t>■　色付きセルのみ入力可能です。入力後は塗りつぶしが消えます。</t>
    <rPh sb="2" eb="4">
      <t>イロツ</t>
    </rPh>
    <rPh sb="9" eb="11">
      <t>ニュウリョク</t>
    </rPh>
    <rPh sb="11" eb="13">
      <t>カノウ</t>
    </rPh>
    <phoneticPr fontId="1"/>
  </si>
  <si>
    <t>様式第１号（第５条関係）</t>
    <phoneticPr fontId="1"/>
  </si>
  <si>
    <t>○</t>
    <phoneticPr fontId="1"/>
  </si>
  <si>
    <t>特定非営利活動法人</t>
    <rPh sb="0" eb="9">
      <t>トクテイヒエイリカツドウホウジン</t>
    </rPh>
    <phoneticPr fontId="1"/>
  </si>
  <si>
    <t>令和８年度埼玉県NPO活動促進助成事業</t>
    <rPh sb="0" eb="2">
      <t>レイワ</t>
    </rPh>
    <phoneticPr fontId="1"/>
  </si>
  <si>
    <t>ＮＰＯ法人</t>
    <rPh sb="3" eb="5">
      <t>ホウジン</t>
    </rPh>
    <phoneticPr fontId="1"/>
  </si>
  <si>
    <t>助 成 金 交 付 申 請 書</t>
    <phoneticPr fontId="1"/>
  </si>
  <si>
    <t>↓　エラーチェック101</t>
    <phoneticPr fontId="1"/>
  </si>
  <si>
    <t>←日付を 「2026/00/00」 の形式で入力する</t>
    <rPh sb="1" eb="3">
      <t>ヒヅケ</t>
    </rPh>
    <rPh sb="19" eb="21">
      <t>ケイシキ</t>
    </rPh>
    <rPh sb="22" eb="24">
      <t>ニュウリョク</t>
    </rPh>
    <phoneticPr fontId="1"/>
  </si>
  <si>
    <t xml:space="preserve"> （あて先）</t>
    <phoneticPr fontId="1"/>
  </si>
  <si>
    <t>2026.3.27～4.30の間の日付のみ有効</t>
    <rPh sb="15" eb="16">
      <t>アイダ</t>
    </rPh>
    <rPh sb="17" eb="19">
      <t>ヒヅケ</t>
    </rPh>
    <rPh sb="21" eb="23">
      <t>ユウコウ</t>
    </rPh>
    <phoneticPr fontId="1"/>
  </si>
  <si>
    <t xml:space="preserve">  埼 玉 県 知 事</t>
    <phoneticPr fontId="1"/>
  </si>
  <si>
    <t>↓　エラーチェック102</t>
    <phoneticPr fontId="1"/>
  </si>
  <si>
    <t>所在地</t>
    <rPh sb="0" eb="3">
      <t>ショザイチ</t>
    </rPh>
    <phoneticPr fontId="1"/>
  </si>
  <si>
    <t>〒</t>
    <phoneticPr fontId="1"/>
  </si>
  <si>
    <t>← 半角数字</t>
    <rPh sb="2" eb="4">
      <t>ハンカク</t>
    </rPh>
    <rPh sb="4" eb="6">
      <t>スウジ</t>
    </rPh>
    <phoneticPr fontId="1"/>
  </si>
  <si>
    <t>← 住所を入力</t>
    <rPh sb="2" eb="4">
      <t>ジュウショ</t>
    </rPh>
    <rPh sb="5" eb="7">
      <t>ニュウリョク</t>
    </rPh>
    <phoneticPr fontId="1"/>
  </si>
  <si>
    <t>↓　エラーチェック103</t>
    <phoneticPr fontId="1"/>
  </si>
  <si>
    <t>法人名</t>
    <rPh sb="0" eb="2">
      <t>ホウジン</t>
    </rPh>
    <rPh sb="2" eb="3">
      <t>メイ</t>
    </rPh>
    <phoneticPr fontId="1"/>
  </si>
  <si>
    <t>〇〇〇〇</t>
    <phoneticPr fontId="1"/>
  </si>
  <si>
    <r>
      <t>← 法人名を入力（</t>
    </r>
    <r>
      <rPr>
        <b/>
        <sz val="9"/>
        <color rgb="FFC00000"/>
        <rFont val="BIZ UDPゴシック"/>
        <family val="3"/>
        <charset val="128"/>
      </rPr>
      <t>※「特非」or「NPO」は登記簿に合わせる</t>
    </r>
    <r>
      <rPr>
        <sz val="9"/>
        <color theme="1"/>
        <rFont val="BIZ UDPゴシック"/>
        <family val="3"/>
        <charset val="128"/>
      </rPr>
      <t>）</t>
    </r>
    <rPh sb="2" eb="4">
      <t>ホウジン</t>
    </rPh>
    <rPh sb="4" eb="5">
      <t>メイ</t>
    </rPh>
    <rPh sb="6" eb="8">
      <t>ニュウリョク</t>
    </rPh>
    <rPh sb="11" eb="12">
      <t>トク</t>
    </rPh>
    <rPh sb="12" eb="13">
      <t>ヒ</t>
    </rPh>
    <rPh sb="22" eb="25">
      <t>トウキボ</t>
    </rPh>
    <rPh sb="26" eb="27">
      <t>ア</t>
    </rPh>
    <phoneticPr fontId="1"/>
  </si>
  <si>
    <t>　　法人名が１４文字以上の場合自動的に2行目に表示されます</t>
    <rPh sb="2" eb="5">
      <t>ホウジンメイ</t>
    </rPh>
    <rPh sb="8" eb="10">
      <t>モジ</t>
    </rPh>
    <rPh sb="10" eb="12">
      <t>イジョウ</t>
    </rPh>
    <rPh sb="13" eb="15">
      <t>バアイ</t>
    </rPh>
    <rPh sb="15" eb="18">
      <t>ジドウテキ</t>
    </rPh>
    <rPh sb="20" eb="22">
      <t>ギョウメ</t>
    </rPh>
    <rPh sb="23" eb="25">
      <t>ヒョウジ</t>
    </rPh>
    <phoneticPr fontId="1"/>
  </si>
  <si>
    <t>↓　エラーチェック104</t>
    <phoneticPr fontId="1"/>
  </si>
  <si>
    <t>代表者</t>
    <rPh sb="0" eb="3">
      <t>ダイヒョウシャ</t>
    </rPh>
    <phoneticPr fontId="1"/>
  </si>
  <si>
    <t>(職名)</t>
    <rPh sb="1" eb="3">
      <t>ショクメイ</t>
    </rPh>
    <phoneticPr fontId="1"/>
  </si>
  <si>
    <t>(氏名)</t>
    <rPh sb="1" eb="3">
      <t>シメイ</t>
    </rPh>
    <phoneticPr fontId="1"/>
  </si>
  <si>
    <t>← 職名と氏名を分けて入力する</t>
    <rPh sb="2" eb="4">
      <t>ショクメイ</t>
    </rPh>
    <rPh sb="5" eb="7">
      <t>シメイ</t>
    </rPh>
    <rPh sb="8" eb="9">
      <t>ワ</t>
    </rPh>
    <rPh sb="11" eb="13">
      <t>ニュウリョク</t>
    </rPh>
    <phoneticPr fontId="1"/>
  </si>
  <si>
    <t>下記により、令和８年度埼玉県NPO活動促進助成事業の助成金の交付を受けたいので、</t>
    <rPh sb="6" eb="8">
      <t>レイワ</t>
    </rPh>
    <phoneticPr fontId="1"/>
  </si>
  <si>
    <t>　補助金等の交付手続き等に関する規則4条の規定により、関係書類を添えて提出します。</t>
    <phoneticPr fontId="1"/>
  </si>
  <si>
    <t>記</t>
    <rPh sb="0" eb="1">
      <t>キ</t>
    </rPh>
    <phoneticPr fontId="1"/>
  </si>
  <si>
    <t>←助成金交付申請額は、様式1(事業区分)、別紙2、の入力後に自動計算される</t>
    <rPh sb="1" eb="4">
      <t>ジョセイキン</t>
    </rPh>
    <rPh sb="4" eb="6">
      <t>コウフ</t>
    </rPh>
    <rPh sb="6" eb="8">
      <t>シンセイ</t>
    </rPh>
    <rPh sb="8" eb="9">
      <t>ガク</t>
    </rPh>
    <rPh sb="11" eb="13">
      <t>ヨウシキ</t>
    </rPh>
    <rPh sb="15" eb="17">
      <t>ジギョウ</t>
    </rPh>
    <rPh sb="17" eb="19">
      <t>クブン</t>
    </rPh>
    <rPh sb="21" eb="23">
      <t>ベッシ</t>
    </rPh>
    <rPh sb="26" eb="28">
      <t>ニュウリョク</t>
    </rPh>
    <rPh sb="28" eb="29">
      <t>ゴ</t>
    </rPh>
    <rPh sb="30" eb="32">
      <t>ジドウ</t>
    </rPh>
    <rPh sb="32" eb="34">
      <t>ケイサン</t>
    </rPh>
    <phoneticPr fontId="1"/>
  </si>
  <si>
    <t>助成金交付申請額</t>
    <rPh sb="0" eb="7">
      <t>ジョセイキンコウフシンセイ</t>
    </rPh>
    <rPh sb="7" eb="8">
      <t>ガク</t>
    </rPh>
    <phoneticPr fontId="1"/>
  </si>
  <si>
    <t>円</t>
    <rPh sb="0" eb="1">
      <t>エン</t>
    </rPh>
    <phoneticPr fontId="1"/>
  </si>
  <si>
    <t>↓　エラーチェック105</t>
    <phoneticPr fontId="1"/>
  </si>
  <si>
    <t>事業実施期間</t>
    <rPh sb="0" eb="2">
      <t>ジギョウ</t>
    </rPh>
    <rPh sb="2" eb="4">
      <t>ジッシ</t>
    </rPh>
    <rPh sb="4" eb="6">
      <t>キカン</t>
    </rPh>
    <phoneticPr fontId="1"/>
  </si>
  <si>
    <t>～</t>
    <phoneticPr fontId="1"/>
  </si>
  <si>
    <t>← 「2026/00/00」 の形式で入力する</t>
    <rPh sb="16" eb="18">
      <t>ケイシキ</t>
    </rPh>
    <rPh sb="19" eb="21">
      <t>ニュウリョク</t>
    </rPh>
    <phoneticPr fontId="1"/>
  </si>
  <si>
    <t>事業計画書</t>
    <rPh sb="0" eb="2">
      <t>ジギョウ</t>
    </rPh>
    <rPh sb="2" eb="5">
      <t>ケイカクショ</t>
    </rPh>
    <phoneticPr fontId="1"/>
  </si>
  <si>
    <t>2026.7.1～2027.2.28の間の日付のみ有効</t>
    <rPh sb="19" eb="20">
      <t>アイダ</t>
    </rPh>
    <rPh sb="21" eb="23">
      <t>ヒヅケ</t>
    </rPh>
    <rPh sb="25" eb="27">
      <t>ユウコウ</t>
    </rPh>
    <phoneticPr fontId="1"/>
  </si>
  <si>
    <t>事業収支予算書</t>
    <rPh sb="0" eb="2">
      <t>ジギョウ</t>
    </rPh>
    <rPh sb="2" eb="4">
      <t>シュウシ</t>
    </rPh>
    <rPh sb="4" eb="7">
      <t>ヨサンショ</t>
    </rPh>
    <phoneticPr fontId="1"/>
  </si>
  <si>
    <t>添付書類</t>
    <rPh sb="0" eb="2">
      <t>テンプ</t>
    </rPh>
    <rPh sb="2" eb="4">
      <t>ショルイ</t>
    </rPh>
    <phoneticPr fontId="1"/>
  </si>
  <si>
    <t>ア チェックリスト（別紙4）</t>
    <phoneticPr fontId="1"/>
  </si>
  <si>
    <t>イ 暴力団排除に関する誓約事項（別紙5）</t>
    <phoneticPr fontId="1"/>
  </si>
  <si>
    <t>ウ 役員名簿</t>
    <phoneticPr fontId="1"/>
  </si>
  <si>
    <t>エ 提出日が属する年度の活動予算書及び事業計画書</t>
    <phoneticPr fontId="1"/>
  </si>
  <si>
    <t>オ 見積書等、金額の妥当性を証明するもの</t>
    <phoneticPr fontId="1"/>
  </si>
  <si>
    <t>カ その他知事が必要と認める資料</t>
    <phoneticPr fontId="1"/>
  </si>
  <si>
    <t>↓　エラーチェック106</t>
    <phoneticPr fontId="1"/>
  </si>
  <si>
    <t>事業名</t>
    <rPh sb="0" eb="2">
      <t>ジギョウ</t>
    </rPh>
    <rPh sb="2" eb="3">
      <t>メイ</t>
    </rPh>
    <phoneticPr fontId="1"/>
  </si>
  <si>
    <t>← 申請する事業名を入力する</t>
    <rPh sb="2" eb="4">
      <t>シンセイ</t>
    </rPh>
    <rPh sb="6" eb="8">
      <t>ジギョウ</t>
    </rPh>
    <rPh sb="8" eb="9">
      <t>メイ</t>
    </rPh>
    <rPh sb="10" eb="12">
      <t>ニュウリョク</t>
    </rPh>
    <phoneticPr fontId="1"/>
  </si>
  <si>
    <t>事業区分</t>
    <rPh sb="0" eb="1">
      <t>コト</t>
    </rPh>
    <rPh sb="1" eb="2">
      <t>ギョウ</t>
    </rPh>
    <rPh sb="2" eb="3">
      <t>ク</t>
    </rPh>
    <rPh sb="3" eb="4">
      <t>ブン</t>
    </rPh>
    <phoneticPr fontId="1"/>
  </si>
  <si>
    <t>←プルダウンリストから「パートナーシップ支援事業」
　 「ステップアップ支援事業」「スタートアップ支援事業」のいずれか選択</t>
    <rPh sb="20" eb="24">
      <t>シエンジギョウ</t>
    </rPh>
    <rPh sb="49" eb="53">
      <t>シエンジギョウ</t>
    </rPh>
    <rPh sb="59" eb="61">
      <t>センタク</t>
    </rPh>
    <phoneticPr fontId="1"/>
  </si>
  <si>
    <t>事業費総額</t>
    <rPh sb="0" eb="1">
      <t>コト</t>
    </rPh>
    <rPh sb="1" eb="2">
      <t>ギョウ</t>
    </rPh>
    <rPh sb="2" eb="3">
      <t>ヒ</t>
    </rPh>
    <rPh sb="3" eb="4">
      <t>ソウ</t>
    </rPh>
    <rPh sb="4" eb="5">
      <t>ガク</t>
    </rPh>
    <phoneticPr fontId="1"/>
  </si>
  <si>
    <t>←経費総額は、様式1(事業区分)、別紙2の入力後に
　 自動計算される</t>
    <rPh sb="1" eb="3">
      <t>ケイヒ</t>
    </rPh>
    <rPh sb="3" eb="5">
      <t>ソウガク</t>
    </rPh>
    <rPh sb="7" eb="9">
      <t>ヨウシキ</t>
    </rPh>
    <rPh sb="11" eb="13">
      <t>ジギョウ</t>
    </rPh>
    <rPh sb="13" eb="15">
      <t>クブン</t>
    </rPh>
    <rPh sb="17" eb="19">
      <t>ベッシ</t>
    </rPh>
    <rPh sb="21" eb="23">
      <t>ニュウリョク</t>
    </rPh>
    <rPh sb="23" eb="24">
      <t>ゴ</t>
    </rPh>
    <rPh sb="28" eb="30">
      <t>ジドウ</t>
    </rPh>
    <rPh sb="30" eb="32">
      <t>ケイサン</t>
    </rPh>
    <phoneticPr fontId="1"/>
  </si>
  <si>
    <r>
      <t xml:space="preserve">■ </t>
    </r>
    <r>
      <rPr>
        <b/>
        <sz val="12"/>
        <color rgb="FFFF0000"/>
        <rFont val="BIZ UDPゴシック"/>
        <family val="3"/>
        <charset val="128"/>
      </rPr>
      <t>以下の黄色セル内を入力</t>
    </r>
    <r>
      <rPr>
        <sz val="12"/>
        <rFont val="BIZ UDPゴシック"/>
        <family val="3"/>
        <charset val="128"/>
      </rPr>
      <t xml:space="preserve">してください。　各項目について記載漏れのないよう、よくご確認のうえ作成してださい。
■ </t>
    </r>
    <r>
      <rPr>
        <b/>
        <sz val="12"/>
        <color rgb="FFFF0000"/>
        <rFont val="BIZ UDPゴシック"/>
        <family val="3"/>
        <charset val="128"/>
      </rPr>
      <t>AH列の数字「〇字/〇字」は、各行の「文字数/文字数の目安」</t>
    </r>
    <r>
      <rPr>
        <sz val="12"/>
        <rFont val="BIZ UDPゴシック"/>
        <family val="3"/>
        <charset val="128"/>
      </rPr>
      <t>です。＜〇字以内＞と記載されているセルは、</t>
    </r>
    <r>
      <rPr>
        <b/>
        <sz val="12"/>
        <color rgb="FFFF0000"/>
        <rFont val="BIZ UDPゴシック"/>
        <family val="3"/>
        <charset val="128"/>
      </rPr>
      <t>「文字数の目安」を参考に、その文字数以内で</t>
    </r>
    <r>
      <rPr>
        <b/>
        <u/>
        <sz val="12"/>
        <color rgb="FFFF0000"/>
        <rFont val="BIZ UDPゴシック"/>
        <family val="3"/>
        <charset val="128"/>
      </rPr>
      <t>簡潔・明瞭に</t>
    </r>
    <r>
      <rPr>
        <b/>
        <sz val="12"/>
        <color rgb="FFFF0000"/>
        <rFont val="BIZ UDPゴシック"/>
        <family val="3"/>
        <charset val="128"/>
      </rPr>
      <t>記載</t>
    </r>
    <r>
      <rPr>
        <sz val="12"/>
        <rFont val="BIZ UDPゴシック"/>
        <family val="3"/>
        <charset val="128"/>
      </rPr>
      <t xml:space="preserve">してください。
■ </t>
    </r>
    <r>
      <rPr>
        <b/>
        <sz val="12"/>
        <color rgb="FFFF0000"/>
        <rFont val="BIZ UDPゴシック"/>
        <family val="3"/>
        <charset val="128"/>
      </rPr>
      <t>セル内で改行する場合は、「Alt」キー＋「Enter」キーを押して改行</t>
    </r>
    <r>
      <rPr>
        <sz val="12"/>
        <rFont val="BIZ UDPゴシック"/>
        <family val="3"/>
        <charset val="128"/>
      </rPr>
      <t>してください。</t>
    </r>
    <rPh sb="2" eb="4">
      <t>イカ</t>
    </rPh>
    <rPh sb="5" eb="7">
      <t>キイロ</t>
    </rPh>
    <rPh sb="9" eb="10">
      <t>ナイ</t>
    </rPh>
    <rPh sb="11" eb="13">
      <t>ニュウリョク</t>
    </rPh>
    <rPh sb="21" eb="24">
      <t>カクコウモク</t>
    </rPh>
    <rPh sb="28" eb="31">
      <t>キサイモ</t>
    </rPh>
    <rPh sb="41" eb="43">
      <t>カクニン</t>
    </rPh>
    <rPh sb="46" eb="48">
      <t>サクセイ</t>
    </rPh>
    <rPh sb="59" eb="60">
      <t>レツ</t>
    </rPh>
    <rPh sb="61" eb="63">
      <t>スウジ</t>
    </rPh>
    <rPh sb="65" eb="66">
      <t>ジ</t>
    </rPh>
    <rPh sb="68" eb="69">
      <t>ジ</t>
    </rPh>
    <rPh sb="72" eb="74">
      <t>カクギョウ</t>
    </rPh>
    <rPh sb="109" eb="112">
      <t>モジスウ</t>
    </rPh>
    <rPh sb="113" eb="115">
      <t>メヤス</t>
    </rPh>
    <rPh sb="117" eb="119">
      <t>サンコウ</t>
    </rPh>
    <rPh sb="123" eb="125">
      <t>モジ</t>
    </rPh>
    <rPh sb="129" eb="131">
      <t>カンケツ</t>
    </rPh>
    <rPh sb="132" eb="134">
      <t>メイリョウ</t>
    </rPh>
    <rPh sb="135" eb="137">
      <t>キサイ</t>
    </rPh>
    <rPh sb="149" eb="150">
      <t>ナイ</t>
    </rPh>
    <rPh sb="151" eb="153">
      <t>カイギョウ</t>
    </rPh>
    <rPh sb="155" eb="157">
      <t>バアイ</t>
    </rPh>
    <rPh sb="177" eb="178">
      <t>オ</t>
    </rPh>
    <rPh sb="180" eb="182">
      <t>カイギョウ</t>
    </rPh>
    <phoneticPr fontId="1"/>
  </si>
  <si>
    <t>↓事業計画書ここから↓</t>
    <rPh sb="1" eb="3">
      <t>ジギョウ</t>
    </rPh>
    <rPh sb="3" eb="6">
      <t>ケイカクショ</t>
    </rPh>
    <phoneticPr fontId="1"/>
  </si>
  <si>
    <t>別紙１</t>
    <rPh sb="0" eb="2">
      <t>ベッシ</t>
    </rPh>
    <phoneticPr fontId="1"/>
  </si>
  <si>
    <t>１．申請する法人について</t>
    <rPh sb="2" eb="4">
      <t>シンセイ</t>
    </rPh>
    <rPh sb="6" eb="8">
      <t>ホウジン</t>
    </rPh>
    <phoneticPr fontId="1"/>
  </si>
  <si>
    <t>字数/字数の目安</t>
    <phoneticPr fontId="1"/>
  </si>
  <si>
    <t>法人名</t>
    <rPh sb="0" eb="3">
      <t>ホウジンメイ</t>
    </rPh>
    <phoneticPr fontId="1"/>
  </si>
  <si>
    <t>法人の設立登記日</t>
    <rPh sb="0" eb="2">
      <t>ホウジン</t>
    </rPh>
    <rPh sb="3" eb="5">
      <t>セツリツ</t>
    </rPh>
    <rPh sb="5" eb="7">
      <t>トウキ</t>
    </rPh>
    <rPh sb="7" eb="8">
      <t>ビ</t>
    </rPh>
    <phoneticPr fontId="1"/>
  </si>
  <si>
    <t>年</t>
    <rPh sb="0" eb="1">
      <t>ネン</t>
    </rPh>
    <phoneticPr fontId="1"/>
  </si>
  <si>
    <t>月</t>
    <rPh sb="0" eb="1">
      <t>ツキ</t>
    </rPh>
    <phoneticPr fontId="1"/>
  </si>
  <si>
    <t>日</t>
    <rPh sb="0" eb="1">
      <t>ニチ</t>
    </rPh>
    <phoneticPr fontId="1"/>
  </si>
  <si>
    <t>法人設立前の団体の設立日</t>
    <rPh sb="0" eb="2">
      <t>ホウジン</t>
    </rPh>
    <rPh sb="2" eb="5">
      <t>セツリツマエ</t>
    </rPh>
    <rPh sb="6" eb="8">
      <t>ダンタイ</t>
    </rPh>
    <rPh sb="9" eb="12">
      <t>セツリツビ</t>
    </rPh>
    <phoneticPr fontId="1"/>
  </si>
  <si>
    <t>※NPO法人設立前に任意団体等で活動実績がある場合は記載する</t>
    <rPh sb="4" eb="6">
      <t>ホウジン</t>
    </rPh>
    <rPh sb="6" eb="9">
      <t>セツリツマエ</t>
    </rPh>
    <rPh sb="10" eb="14">
      <t>ニンイダンタイ</t>
    </rPh>
    <rPh sb="14" eb="15">
      <t>トウ</t>
    </rPh>
    <rPh sb="16" eb="18">
      <t>カツドウ</t>
    </rPh>
    <rPh sb="18" eb="20">
      <t>ジッセキ</t>
    </rPh>
    <rPh sb="23" eb="25">
      <t>バアイ</t>
    </rPh>
    <rPh sb="26" eb="28">
      <t>キサイ</t>
    </rPh>
    <phoneticPr fontId="1"/>
  </si>
  <si>
    <t>週</t>
    <rPh sb="0" eb="1">
      <t>シュウ</t>
    </rPh>
    <phoneticPr fontId="1"/>
  </si>
  <si>
    <t>ホームページ・SNS</t>
    <phoneticPr fontId="1"/>
  </si>
  <si>
    <t>ホームページ</t>
    <phoneticPr fontId="1"/>
  </si>
  <si>
    <t>Facebook</t>
    <phoneticPr fontId="1"/>
  </si>
  <si>
    <t>X　（旧Twitter）</t>
    <rPh sb="3" eb="4">
      <t>キュウ</t>
    </rPh>
    <phoneticPr fontId="1"/>
  </si>
  <si>
    <t>YouTube</t>
    <phoneticPr fontId="1"/>
  </si>
  <si>
    <t>新規</t>
    <rPh sb="0" eb="2">
      <t>シンキ</t>
    </rPh>
    <phoneticPr fontId="1"/>
  </si>
  <si>
    <t>Instagram</t>
    <phoneticPr fontId="1"/>
  </si>
  <si>
    <t>その他</t>
    <rPh sb="2" eb="3">
      <t>タ</t>
    </rPh>
    <phoneticPr fontId="1"/>
  </si>
  <si>
    <t>継続</t>
    <rPh sb="0" eb="2">
      <t>ケイゾク</t>
    </rPh>
    <phoneticPr fontId="1"/>
  </si>
  <si>
    <t xml:space="preserve">活動歴・これまでの活動実績
＜各活動90字以内＞ </t>
    <rPh sb="0" eb="3">
      <t>カツドウレキ</t>
    </rPh>
    <rPh sb="9" eb="13">
      <t>カツドウジッセキ</t>
    </rPh>
    <rPh sb="16" eb="17">
      <t>カク</t>
    </rPh>
    <rPh sb="17" eb="19">
      <t>カツドウ</t>
    </rPh>
    <rPh sb="22" eb="24">
      <t>イナイ</t>
    </rPh>
    <phoneticPr fontId="1"/>
  </si>
  <si>
    <t>活動①</t>
    <rPh sb="0" eb="2">
      <t>カツドウ</t>
    </rPh>
    <phoneticPr fontId="1"/>
  </si>
  <si>
    <t>活動②</t>
    <rPh sb="0" eb="2">
      <t>カツドウ</t>
    </rPh>
    <phoneticPr fontId="1"/>
  </si>
  <si>
    <t>活動③</t>
    <rPh sb="0" eb="2">
      <t>カツドウ</t>
    </rPh>
    <phoneticPr fontId="1"/>
  </si>
  <si>
    <t>活動④</t>
    <rPh sb="0" eb="2">
      <t>カツドウ</t>
    </rPh>
    <phoneticPr fontId="1"/>
  </si>
  <si>
    <t>活動⑤</t>
    <rPh sb="0" eb="2">
      <t>カツドウ</t>
    </rPh>
    <phoneticPr fontId="1"/>
  </si>
  <si>
    <t>助成金等の交付実績</t>
    <rPh sb="0" eb="2">
      <t>ジョセイ</t>
    </rPh>
    <rPh sb="2" eb="3">
      <t>キン</t>
    </rPh>
    <rPh sb="3" eb="4">
      <t>トウ</t>
    </rPh>
    <rPh sb="5" eb="7">
      <t>コウフ</t>
    </rPh>
    <rPh sb="7" eb="9">
      <t>ジッセキ</t>
    </rPh>
    <phoneticPr fontId="1"/>
  </si>
  <si>
    <t>助成金等名称</t>
    <rPh sb="0" eb="6">
      <t>ジョセイキントウメイショウ</t>
    </rPh>
    <phoneticPr fontId="1"/>
  </si>
  <si>
    <t>交付者</t>
    <rPh sb="0" eb="3">
      <t>コウフシャ</t>
    </rPh>
    <phoneticPr fontId="1"/>
  </si>
  <si>
    <t>交付年月</t>
    <rPh sb="0" eb="4">
      <t>コウフネンゲツ</t>
    </rPh>
    <phoneticPr fontId="1"/>
  </si>
  <si>
    <t>交付額</t>
    <rPh sb="0" eb="3">
      <t>コウフガク</t>
    </rPh>
    <phoneticPr fontId="1"/>
  </si>
  <si>
    <t>助成金等①</t>
    <phoneticPr fontId="1"/>
  </si>
  <si>
    <t>※ 2023年4月～2026年3月
　　に交付された助成金等を記載
※ ５件以上ある場合は、
　　直近のものから５件を記載</t>
    <rPh sb="26" eb="28">
      <t>ジョセイ</t>
    </rPh>
    <rPh sb="28" eb="29">
      <t>キン</t>
    </rPh>
    <phoneticPr fontId="1"/>
  </si>
  <si>
    <t>助成金等②</t>
    <phoneticPr fontId="1"/>
  </si>
  <si>
    <t>月</t>
  </si>
  <si>
    <t>助成金等③</t>
    <phoneticPr fontId="1"/>
  </si>
  <si>
    <t>助成金等④</t>
    <phoneticPr fontId="1"/>
  </si>
  <si>
    <t>助成金等⑤</t>
    <phoneticPr fontId="1"/>
  </si>
  <si>
    <t>申請する事業に従事する社員</t>
    <rPh sb="0" eb="2">
      <t>シンセイ</t>
    </rPh>
    <rPh sb="4" eb="6">
      <t>ジギョウ</t>
    </rPh>
    <rPh sb="7" eb="9">
      <t>ジュウジ</t>
    </rPh>
    <phoneticPr fontId="1"/>
  </si>
  <si>
    <t>氏名</t>
    <rPh sb="0" eb="2">
      <t>シメイ</t>
    </rPh>
    <phoneticPr fontId="1"/>
  </si>
  <si>
    <t>役割</t>
    <rPh sb="0" eb="2">
      <t>ヤクワリ</t>
    </rPh>
    <phoneticPr fontId="1"/>
  </si>
  <si>
    <t>社員①</t>
    <rPh sb="0" eb="2">
      <t>シャイン</t>
    </rPh>
    <phoneticPr fontId="1"/>
  </si>
  <si>
    <t>社員②</t>
  </si>
  <si>
    <t>社員③</t>
  </si>
  <si>
    <t>社員④</t>
  </si>
  <si>
    <t>社員⑤</t>
  </si>
  <si>
    <t>その他従事社員数</t>
    <rPh sb="2" eb="3">
      <t>タ</t>
    </rPh>
    <rPh sb="3" eb="5">
      <t>ジュウジ</t>
    </rPh>
    <rPh sb="5" eb="8">
      <t>シャインスウ</t>
    </rPh>
    <phoneticPr fontId="1"/>
  </si>
  <si>
    <t>人</t>
    <rPh sb="0" eb="1">
      <t>ニン</t>
    </rPh>
    <phoneticPr fontId="1"/>
  </si>
  <si>
    <t>従事社員総数</t>
    <rPh sb="0" eb="4">
      <t>ジュウジシャイン</t>
    </rPh>
    <rPh sb="4" eb="6">
      <t>ソウスウ</t>
    </rPh>
    <phoneticPr fontId="1"/>
  </si>
  <si>
    <t>２．申請する事業について</t>
    <phoneticPr fontId="1"/>
  </si>
  <si>
    <t>事業名</t>
    <rPh sb="0" eb="3">
      <t>ジギョウメイ</t>
    </rPh>
    <phoneticPr fontId="1"/>
  </si>
  <si>
    <t>事業区分</t>
    <rPh sb="0" eb="4">
      <t>ジギョウクブン</t>
    </rPh>
    <phoneticPr fontId="1"/>
  </si>
  <si>
    <t>事業分野</t>
    <rPh sb="0" eb="4">
      <t>ジギョウブンヤ</t>
    </rPh>
    <phoneticPr fontId="1"/>
  </si>
  <si>
    <t>健康・福祉</t>
    <rPh sb="0" eb="2">
      <t>ケンコウ</t>
    </rPh>
    <rPh sb="3" eb="5">
      <t>フクシ</t>
    </rPh>
    <phoneticPr fontId="1"/>
  </si>
  <si>
    <t>事業対象</t>
    <rPh sb="0" eb="4">
      <t>ジギ</t>
    </rPh>
    <phoneticPr fontId="1"/>
  </si>
  <si>
    <t>対象地域</t>
    <rPh sb="0" eb="4">
      <t>タイショウチイキ</t>
    </rPh>
    <phoneticPr fontId="1"/>
  </si>
  <si>
    <t>　</t>
    <phoneticPr fontId="1"/>
  </si>
  <si>
    <t>自然・環境</t>
    <rPh sb="0" eb="2">
      <t>シゼン</t>
    </rPh>
    <rPh sb="3" eb="5">
      <t>カンキョウ</t>
    </rPh>
    <phoneticPr fontId="1"/>
  </si>
  <si>
    <t>解決したい地域課題及びその現状＜３０0字程度＞</t>
    <phoneticPr fontId="1"/>
  </si>
  <si>
    <t>上記の地域課題の解決に向けた事業の概要＜３０0字程度＞</t>
    <rPh sb="0" eb="2">
      <t>ジョウキ</t>
    </rPh>
    <rPh sb="3" eb="7">
      <t>チイキカダイ</t>
    </rPh>
    <rPh sb="8" eb="10">
      <t>カイケツ</t>
    </rPh>
    <rPh sb="11" eb="12">
      <t>ム</t>
    </rPh>
    <rPh sb="14" eb="16">
      <t>ジギョウ</t>
    </rPh>
    <phoneticPr fontId="1"/>
  </si>
  <si>
    <t>3．申請事業の具体的な取組内容</t>
    <rPh sb="2" eb="4">
      <t>シンセイ</t>
    </rPh>
    <rPh sb="4" eb="6">
      <t>ジギョウ</t>
    </rPh>
    <rPh sb="7" eb="10">
      <t>グタイテキ</t>
    </rPh>
    <rPh sb="11" eb="13">
      <t>トリクミ</t>
    </rPh>
    <rPh sb="13" eb="15">
      <t>ナイヨウ</t>
    </rPh>
    <phoneticPr fontId="1"/>
  </si>
  <si>
    <t>取組①</t>
    <rPh sb="0" eb="2">
      <t>トリクミ</t>
    </rPh>
    <phoneticPr fontId="1"/>
  </si>
  <si>
    <t>取組名</t>
    <phoneticPr fontId="1"/>
  </si>
  <si>
    <t>新規/拡充/継続</t>
    <rPh sb="0" eb="2">
      <t>シンキ</t>
    </rPh>
    <rPh sb="3" eb="5">
      <t>カクジュウ</t>
    </rPh>
    <rPh sb="6" eb="8">
      <t>ケイゾク</t>
    </rPh>
    <phoneticPr fontId="1"/>
  </si>
  <si>
    <t>実施時期</t>
    <rPh sb="0" eb="2">
      <t>ジッシ</t>
    </rPh>
    <rPh sb="2" eb="4">
      <t>ジキ</t>
    </rPh>
    <phoneticPr fontId="1"/>
  </si>
  <si>
    <t>実施場所（市町村名）</t>
    <rPh sb="0" eb="2">
      <t>ジッシ</t>
    </rPh>
    <rPh sb="2" eb="4">
      <t>バショ</t>
    </rPh>
    <rPh sb="5" eb="8">
      <t>シチョウソン</t>
    </rPh>
    <rPh sb="8" eb="9">
      <t>メイ</t>
    </rPh>
    <phoneticPr fontId="1"/>
  </si>
  <si>
    <t>実施場所（施設名等の名称）</t>
    <rPh sb="10" eb="12">
      <t>メイショウ</t>
    </rPh>
    <phoneticPr fontId="1"/>
  </si>
  <si>
    <t>7月</t>
  </si>
  <si>
    <t>2月</t>
    <rPh sb="1" eb="2">
      <t>ガツ</t>
    </rPh>
    <phoneticPr fontId="1"/>
  </si>
  <si>
    <t>回</t>
    <rPh sb="0" eb="1">
      <t>カイ</t>
    </rPh>
    <phoneticPr fontId="1"/>
  </si>
  <si>
    <t>8月</t>
    <rPh sb="1" eb="2">
      <t>ガツ</t>
    </rPh>
    <phoneticPr fontId="1"/>
  </si>
  <si>
    <t>9月</t>
    <rPh sb="1" eb="2">
      <t>ガツ</t>
    </rPh>
    <phoneticPr fontId="1"/>
  </si>
  <si>
    <t>10月</t>
    <rPh sb="2" eb="3">
      <t>ガツ</t>
    </rPh>
    <phoneticPr fontId="1"/>
  </si>
  <si>
    <t>11月</t>
    <rPh sb="2" eb="3">
      <t>ガツ</t>
    </rPh>
    <phoneticPr fontId="1"/>
  </si>
  <si>
    <t>12月</t>
    <rPh sb="2" eb="3">
      <t>ガツ</t>
    </rPh>
    <phoneticPr fontId="1"/>
  </si>
  <si>
    <t>1月</t>
    <rPh sb="1" eb="2">
      <t>ガツ</t>
    </rPh>
    <phoneticPr fontId="1"/>
  </si>
  <si>
    <t>対象者</t>
    <rPh sb="0" eb="3">
      <t>タイショウシャ</t>
    </rPh>
    <phoneticPr fontId="1"/>
  </si>
  <si>
    <t>連携団体数</t>
    <rPh sb="0" eb="2">
      <t>レンケイ</t>
    </rPh>
    <rPh sb="2" eb="4">
      <t>ダンタイ</t>
    </rPh>
    <rPh sb="4" eb="5">
      <t>スウ</t>
    </rPh>
    <phoneticPr fontId="1"/>
  </si>
  <si>
    <t>連携する団体の名称（役割）</t>
    <rPh sb="0" eb="2">
      <t>レンケイ</t>
    </rPh>
    <rPh sb="4" eb="6">
      <t>ダンタイ</t>
    </rPh>
    <rPh sb="7" eb="9">
      <t>メイショウ</t>
    </rPh>
    <rPh sb="10" eb="12">
      <t>ヤクワリ</t>
    </rPh>
    <phoneticPr fontId="1"/>
  </si>
  <si>
    <t>団体</t>
    <rPh sb="0" eb="2">
      <t>ダンタイ</t>
    </rPh>
    <phoneticPr fontId="1"/>
  </si>
  <si>
    <t>取組②</t>
    <rPh sb="0" eb="2">
      <t>トリクミ</t>
    </rPh>
    <phoneticPr fontId="1"/>
  </si>
  <si>
    <t>－</t>
    <phoneticPr fontId="1"/>
  </si>
  <si>
    <t>4.申請事業の目標</t>
    <rPh sb="2" eb="6">
      <t>シンセイジギョウ</t>
    </rPh>
    <rPh sb="7" eb="9">
      <t>モクヒョウ</t>
    </rPh>
    <phoneticPr fontId="1"/>
  </si>
  <si>
    <t>事業全体の目標</t>
    <rPh sb="2" eb="4">
      <t>ゼンタイ</t>
    </rPh>
    <rPh sb="5" eb="7">
      <t>モクヒョウ</t>
    </rPh>
    <phoneticPr fontId="1"/>
  </si>
  <si>
    <t>№</t>
    <phoneticPr fontId="1"/>
  </si>
  <si>
    <t>目標</t>
    <rPh sb="0" eb="2">
      <t>モクヒョウ</t>
    </rPh>
    <phoneticPr fontId="1"/>
  </si>
  <si>
    <t>目標値</t>
  </si>
  <si>
    <t>測定方法</t>
    <rPh sb="0" eb="2">
      <t>ソクテイ</t>
    </rPh>
    <rPh sb="2" eb="4">
      <t>ホウホウ</t>
    </rPh>
    <phoneticPr fontId="1"/>
  </si>
  <si>
    <t>取組③</t>
    <rPh sb="0" eb="2">
      <t>トリクミ</t>
    </rPh>
    <phoneticPr fontId="1"/>
  </si>
  <si>
    <t>取組④</t>
    <rPh sb="0" eb="2">
      <t>トリクミ</t>
    </rPh>
    <phoneticPr fontId="1"/>
  </si>
  <si>
    <t>取組⑤</t>
    <rPh sb="0" eb="2">
      <t>トリクミ</t>
    </rPh>
    <phoneticPr fontId="1"/>
  </si>
  <si>
    <t>5. 申請事業の実施に向けた課題とその解決のための取組・工夫等</t>
    <rPh sb="3" eb="5">
      <t>シンセイ</t>
    </rPh>
    <rPh sb="5" eb="7">
      <t>ジギョウ</t>
    </rPh>
    <rPh sb="8" eb="10">
      <t>ジッシ</t>
    </rPh>
    <rPh sb="11" eb="12">
      <t>ム</t>
    </rPh>
    <rPh sb="14" eb="16">
      <t>カダイ</t>
    </rPh>
    <rPh sb="19" eb="21">
      <t>カイケツ</t>
    </rPh>
    <rPh sb="25" eb="27">
      <t>トリクミ</t>
    </rPh>
    <rPh sb="28" eb="30">
      <t>クフウ</t>
    </rPh>
    <rPh sb="30" eb="31">
      <t>トウ</t>
    </rPh>
    <phoneticPr fontId="1"/>
  </si>
  <si>
    <t>課題①</t>
    <rPh sb="0" eb="2">
      <t>カダイ</t>
    </rPh>
    <phoneticPr fontId="1"/>
  </si>
  <si>
    <t>具体的な課題</t>
    <rPh sb="0" eb="3">
      <t>グタイテキ</t>
    </rPh>
    <rPh sb="4" eb="6">
      <t>カダイ</t>
    </rPh>
    <phoneticPr fontId="1"/>
  </si>
  <si>
    <t>課題解決のための取組・工夫</t>
    <rPh sb="0" eb="2">
      <t>カダイ</t>
    </rPh>
    <rPh sb="2" eb="4">
      <t>カイケツ</t>
    </rPh>
    <rPh sb="8" eb="10">
      <t>トリクミ</t>
    </rPh>
    <rPh sb="11" eb="13">
      <t>クフウ</t>
    </rPh>
    <phoneticPr fontId="1"/>
  </si>
  <si>
    <t>課題②</t>
    <rPh sb="0" eb="2">
      <t>カダイ</t>
    </rPh>
    <phoneticPr fontId="1"/>
  </si>
  <si>
    <t>課題③</t>
    <rPh sb="0" eb="2">
      <t>カダイ</t>
    </rPh>
    <phoneticPr fontId="1"/>
  </si>
  <si>
    <t xml:space="preserve">６．３年後（2029年度）、法人がどのように成長しているか＜300字以内＞ </t>
    <rPh sb="3" eb="5">
      <t>ネンゴ</t>
    </rPh>
    <rPh sb="10" eb="12">
      <t>ネンド</t>
    </rPh>
    <rPh sb="14" eb="16">
      <t>ホウジン</t>
    </rPh>
    <rPh sb="22" eb="24">
      <t>セイチョウ</t>
    </rPh>
    <rPh sb="34" eb="36">
      <t>イナイ</t>
    </rPh>
    <phoneticPr fontId="1"/>
  </si>
  <si>
    <t>↑事業計画書ここまで↑</t>
    <rPh sb="1" eb="3">
      <t>ジギョウ</t>
    </rPh>
    <rPh sb="3" eb="6">
      <t>ケイカクショ</t>
    </rPh>
    <phoneticPr fontId="1"/>
  </si>
  <si>
    <t>↓収支予算書ここから↓</t>
    <rPh sb="1" eb="6">
      <t>シュウシヨサンショ</t>
    </rPh>
    <phoneticPr fontId="1"/>
  </si>
  <si>
    <t>別紙２</t>
    <rPh sb="0" eb="2">
      <t>ベッシ</t>
    </rPh>
    <phoneticPr fontId="1"/>
  </si>
  <si>
    <t>収支予算書</t>
    <rPh sb="0" eb="5">
      <t>シュウシヨサンショ</t>
    </rPh>
    <phoneticPr fontId="1"/>
  </si>
  <si>
    <t>　１．収入の部</t>
    <rPh sb="3" eb="5">
      <t>シュウニュウ</t>
    </rPh>
    <rPh sb="6" eb="7">
      <t>ブ</t>
    </rPh>
    <phoneticPr fontId="1"/>
  </si>
  <si>
    <t>項目</t>
    <rPh sb="0" eb="2">
      <t>コウモク</t>
    </rPh>
    <phoneticPr fontId="1"/>
  </si>
  <si>
    <t>予算額（円）</t>
    <rPh sb="0" eb="3">
      <t>ヨサンガク</t>
    </rPh>
    <rPh sb="4" eb="5">
      <t>エン</t>
    </rPh>
    <phoneticPr fontId="1"/>
  </si>
  <si>
    <t>積算内訳</t>
    <rPh sb="0" eb="4">
      <t>セキサンウチワケ</t>
    </rPh>
    <phoneticPr fontId="1"/>
  </si>
  <si>
    <t>a.助成金交付申請額</t>
    <rPh sb="2" eb="7">
      <t>ジョセイキンコウフ</t>
    </rPh>
    <rPh sb="7" eb="10">
      <t>シンセイガク</t>
    </rPh>
    <phoneticPr fontId="1"/>
  </si>
  <si>
    <t>※千円未満切り捨て/採択区分により補助率と交付額が変わる可能性があります</t>
    <rPh sb="1" eb="5">
      <t>センエンミマン</t>
    </rPh>
    <rPh sb="5" eb="6">
      <t>キ</t>
    </rPh>
    <rPh sb="7" eb="8">
      <t>ス</t>
    </rPh>
    <rPh sb="10" eb="12">
      <t>サイタク</t>
    </rPh>
    <rPh sb="12" eb="14">
      <t>クブン</t>
    </rPh>
    <rPh sb="17" eb="20">
      <t>ホジョリツ</t>
    </rPh>
    <rPh sb="21" eb="24">
      <t>コウフガク</t>
    </rPh>
    <rPh sb="25" eb="26">
      <t>カ</t>
    </rPh>
    <rPh sb="28" eb="31">
      <t>カノウセイ</t>
    </rPh>
    <phoneticPr fontId="1"/>
  </si>
  <si>
    <t>b.自己資金</t>
    <rPh sb="2" eb="6">
      <t>ジコシキン</t>
    </rPh>
    <phoneticPr fontId="1"/>
  </si>
  <si>
    <t>※自動計算</t>
    <rPh sb="1" eb="5">
      <t>ジドウケイサン</t>
    </rPh>
    <phoneticPr fontId="1"/>
  </si>
  <si>
    <t>c.事業実施による収入等</t>
    <rPh sb="2" eb="4">
      <t>ジギョウ</t>
    </rPh>
    <rPh sb="4" eb="6">
      <t>ジッシ</t>
    </rPh>
    <rPh sb="9" eb="11">
      <t>シュウニュウ</t>
    </rPh>
    <rPh sb="11" eb="12">
      <t>トウ</t>
    </rPh>
    <phoneticPr fontId="1"/>
  </si>
  <si>
    <t>金額１</t>
    <rPh sb="0" eb="2">
      <t>キンガク</t>
    </rPh>
    <phoneticPr fontId="1"/>
  </si>
  <si>
    <t>単位</t>
    <rPh sb="0" eb="2">
      <t>タンイ</t>
    </rPh>
    <phoneticPr fontId="1"/>
  </si>
  <si>
    <t>×</t>
    <phoneticPr fontId="1"/>
  </si>
  <si>
    <t>金額2</t>
    <rPh sb="0" eb="2">
      <t>キンガク</t>
    </rPh>
    <phoneticPr fontId="1"/>
  </si>
  <si>
    <t>金額3</t>
    <rPh sb="0" eb="2">
      <t>キンガク</t>
    </rPh>
    <phoneticPr fontId="1"/>
  </si>
  <si>
    <t>（収入の内容）</t>
    <rPh sb="1" eb="3">
      <t>シュウニュウ</t>
    </rPh>
    <rPh sb="4" eb="6">
      <t>ナイヨウ</t>
    </rPh>
    <phoneticPr fontId="1"/>
  </si>
  <si>
    <t>（該当する事業）</t>
    <phoneticPr fontId="1"/>
  </si>
  <si>
    <t>事業１</t>
    <rPh sb="0" eb="2">
      <t>ジギョウ</t>
    </rPh>
    <phoneticPr fontId="1"/>
  </si>
  <si>
    <t>事業２</t>
    <rPh sb="0" eb="2">
      <t>ジギョウ</t>
    </rPh>
    <phoneticPr fontId="1"/>
  </si>
  <si>
    <t>d.その他</t>
    <rPh sb="4" eb="5">
      <t>タ</t>
    </rPh>
    <phoneticPr fontId="1"/>
  </si>
  <si>
    <t>事業３</t>
    <rPh sb="0" eb="2">
      <t>ジギョウ</t>
    </rPh>
    <phoneticPr fontId="1"/>
  </si>
  <si>
    <t>事業４</t>
    <rPh sb="0" eb="2">
      <t>ジギョウ</t>
    </rPh>
    <phoneticPr fontId="1"/>
  </si>
  <si>
    <t>事業５</t>
    <rPh sb="0" eb="2">
      <t>ジギョウ</t>
    </rPh>
    <phoneticPr fontId="1"/>
  </si>
  <si>
    <t>共通経費</t>
    <rPh sb="0" eb="2">
      <t>キョウツウ</t>
    </rPh>
    <rPh sb="2" eb="4">
      <t>ケイヒ</t>
    </rPh>
    <phoneticPr fontId="1"/>
  </si>
  <si>
    <t>　２．支出の部</t>
    <rPh sb="3" eb="5">
      <t>シシュツ</t>
    </rPh>
    <rPh sb="6" eb="7">
      <t>ブ</t>
    </rPh>
    <phoneticPr fontId="1"/>
  </si>
  <si>
    <t>a.会場費</t>
    <rPh sb="2" eb="5">
      <t>カイジョウヒ</t>
    </rPh>
    <phoneticPr fontId="1"/>
  </si>
  <si>
    <t>（支出の内容）</t>
    <rPh sb="1" eb="3">
      <t>シシュツ</t>
    </rPh>
    <rPh sb="4" eb="6">
      <t>ナイヨウ</t>
    </rPh>
    <phoneticPr fontId="1"/>
  </si>
  <si>
    <t>b.通信運搬費</t>
    <rPh sb="2" eb="7">
      <t>ツウシンウンパンヒ</t>
    </rPh>
    <phoneticPr fontId="1"/>
  </si>
  <si>
    <t>c.旅費交通費</t>
    <rPh sb="2" eb="7">
      <t>リョヒコウツウヒ</t>
    </rPh>
    <phoneticPr fontId="1"/>
  </si>
  <si>
    <t>d.消耗品費</t>
    <rPh sb="2" eb="6">
      <t>ショウモウヒンヒ</t>
    </rPh>
    <phoneticPr fontId="1"/>
  </si>
  <si>
    <t>e.備品費</t>
    <rPh sb="2" eb="5">
      <t>ビヒンヒ</t>
    </rPh>
    <phoneticPr fontId="1"/>
  </si>
  <si>
    <t>f.委託費</t>
    <rPh sb="2" eb="5">
      <t>イタクヒ</t>
    </rPh>
    <phoneticPr fontId="1"/>
  </si>
  <si>
    <t>g.謝金</t>
    <rPh sb="2" eb="4">
      <t>シャキン</t>
    </rPh>
    <phoneticPr fontId="1"/>
  </si>
  <si>
    <t>h.人件費</t>
    <rPh sb="2" eb="5">
      <t>ジンケンヒ</t>
    </rPh>
    <phoneticPr fontId="1"/>
  </si>
  <si>
    <t>i.その他</t>
    <rPh sb="4" eb="5">
      <t>タ</t>
    </rPh>
    <phoneticPr fontId="1"/>
  </si>
  <si>
    <t>↑収支予算書ここまで↑</t>
    <rPh sb="1" eb="6">
      <t>シュウシヨサンショ</t>
    </rPh>
    <phoneticPr fontId="1"/>
  </si>
  <si>
    <r>
      <t>・</t>
    </r>
    <r>
      <rPr>
        <b/>
        <sz val="10"/>
        <color rgb="FFC00000"/>
        <rFont val="BIZ UDPゴシック"/>
        <family val="3"/>
        <charset val="128"/>
      </rPr>
      <t>必ず連絡の取れる</t>
    </r>
    <r>
      <rPr>
        <sz val="10"/>
        <color theme="1"/>
        <rFont val="BIZ UDPゴシック"/>
        <family val="3"/>
        <charset val="128"/>
      </rPr>
      <t>電話番号とメールアドレスを記載してください
・本事業以外の目的で利用することはありません
・法人連絡票の記入内容は、審査、選考の対象にはなりません</t>
    </r>
    <phoneticPr fontId="1"/>
  </si>
  <si>
    <t>別紙3</t>
    <rPh sb="0" eb="2">
      <t>ベッシ</t>
    </rPh>
    <phoneticPr fontId="1"/>
  </si>
  <si>
    <t>法人連絡票</t>
    <rPh sb="0" eb="5">
      <t>ホウジンレンラクヒョウ</t>
    </rPh>
    <phoneticPr fontId="1"/>
  </si>
  <si>
    <t>（１）法人について</t>
    <rPh sb="3" eb="5">
      <t>ホウジン</t>
    </rPh>
    <phoneticPr fontId="1"/>
  </si>
  <si>
    <t>精算払</t>
    <rPh sb="0" eb="3">
      <t>セイサ</t>
    </rPh>
    <phoneticPr fontId="1"/>
  </si>
  <si>
    <t>（ふりがな）</t>
    <phoneticPr fontId="1"/>
  </si>
  <si>
    <t>概算払</t>
    <rPh sb="0" eb="3">
      <t>ガイサンバラ</t>
    </rPh>
    <phoneticPr fontId="1"/>
  </si>
  <si>
    <t>←自動入力</t>
    <rPh sb="1" eb="5">
      <t>ジドウニュウリョク</t>
    </rPh>
    <phoneticPr fontId="1"/>
  </si>
  <si>
    <t>法人番号（13桁）</t>
    <rPh sb="0" eb="4">
      <t>ホウジンバンゴウ</t>
    </rPh>
    <rPh sb="7" eb="8">
      <t>ケタ</t>
    </rPh>
    <phoneticPr fontId="1"/>
  </si>
  <si>
    <t>（２）代表者について</t>
    <rPh sb="3" eb="6">
      <t>ダイヒョウシャ</t>
    </rPh>
    <phoneticPr fontId="1"/>
  </si>
  <si>
    <t>代表者役職</t>
    <rPh sb="0" eb="3">
      <t>ダイヒョウシャ</t>
    </rPh>
    <rPh sb="3" eb="5">
      <t>ヤクショク</t>
    </rPh>
    <phoneticPr fontId="1"/>
  </si>
  <si>
    <t>代表者氏名</t>
    <rPh sb="0" eb="3">
      <t>ダイヒョウシャ</t>
    </rPh>
    <rPh sb="3" eb="5">
      <t>シメイ</t>
    </rPh>
    <phoneticPr fontId="1"/>
  </si>
  <si>
    <t>（３）連絡責任者について（事務局との連絡等の窓口となる方を記載してください）</t>
    <rPh sb="3" eb="5">
      <t>レンラク</t>
    </rPh>
    <rPh sb="5" eb="8">
      <t>セキニンシャ</t>
    </rPh>
    <rPh sb="13" eb="16">
      <t>ジムキョク</t>
    </rPh>
    <rPh sb="18" eb="21">
      <t>レンラクトウ</t>
    </rPh>
    <rPh sb="22" eb="24">
      <t>マドグチ</t>
    </rPh>
    <rPh sb="27" eb="28">
      <t>カタ</t>
    </rPh>
    <rPh sb="29" eb="31">
      <t>キサイ</t>
    </rPh>
    <phoneticPr fontId="1"/>
  </si>
  <si>
    <t>連絡責任者</t>
    <rPh sb="0" eb="2">
      <t>レンラク</t>
    </rPh>
    <rPh sb="2" eb="5">
      <t>セキニンシャ</t>
    </rPh>
    <phoneticPr fontId="1"/>
  </si>
  <si>
    <t>連絡責任者の役職</t>
    <rPh sb="0" eb="2">
      <t>レンラク</t>
    </rPh>
    <rPh sb="2" eb="5">
      <t>セキニンシャ</t>
    </rPh>
    <rPh sb="6" eb="8">
      <t>ヤクショク</t>
    </rPh>
    <phoneticPr fontId="1"/>
  </si>
  <si>
    <t>（４）事務局との連絡に使用する連絡先等</t>
    <rPh sb="3" eb="6">
      <t>ジムキョク</t>
    </rPh>
    <rPh sb="8" eb="10">
      <t>レンラク</t>
    </rPh>
    <rPh sb="11" eb="13">
      <t>シヨウ</t>
    </rPh>
    <rPh sb="15" eb="18">
      <t>レンラクサキ</t>
    </rPh>
    <rPh sb="18" eb="19">
      <t>トウ</t>
    </rPh>
    <phoneticPr fontId="1"/>
  </si>
  <si>
    <t>郵便番号</t>
    <rPh sb="0" eb="4">
      <t>ユウビンバンゴウ</t>
    </rPh>
    <phoneticPr fontId="1"/>
  </si>
  <si>
    <t>住所</t>
    <rPh sb="0" eb="2">
      <t>ジュウショ</t>
    </rPh>
    <phoneticPr fontId="1"/>
  </si>
  <si>
    <t>E-Mail</t>
    <phoneticPr fontId="1"/>
  </si>
  <si>
    <t>電話番号</t>
    <rPh sb="0" eb="4">
      <t>デンワバンゴウ</t>
    </rPh>
    <phoneticPr fontId="1"/>
  </si>
  <si>
    <t>FAX（任意）</t>
    <rPh sb="4" eb="6">
      <t>ニンイ</t>
    </rPh>
    <phoneticPr fontId="1"/>
  </si>
  <si>
    <t>（５）その他</t>
    <rPh sb="5" eb="6">
      <t>タ</t>
    </rPh>
    <phoneticPr fontId="1"/>
  </si>
  <si>
    <t>活動地域</t>
    <rPh sb="0" eb="2">
      <t>カツドウ</t>
    </rPh>
    <rPh sb="2" eb="4">
      <t>チイキ</t>
    </rPh>
    <phoneticPr fontId="1"/>
  </si>
  <si>
    <t>決算月</t>
    <rPh sb="0" eb="3">
      <t>ケッサンツキ</t>
    </rPh>
    <phoneticPr fontId="1"/>
  </si>
  <si>
    <t>月</t>
    <rPh sb="0" eb="1">
      <t>ガツ</t>
    </rPh>
    <phoneticPr fontId="1"/>
  </si>
  <si>
    <t>支払方法の希望</t>
    <rPh sb="0" eb="2">
      <t>シハライ</t>
    </rPh>
    <rPh sb="2" eb="4">
      <t>ホウホウ</t>
    </rPh>
    <rPh sb="5" eb="7">
      <t>キボウ</t>
    </rPh>
    <phoneticPr fontId="1"/>
  </si>
  <si>
    <r>
      <t>（6）他補助金等の申請・交付状況（本助成事業への申請日時点で</t>
    </r>
    <r>
      <rPr>
        <b/>
        <u/>
        <sz val="9"/>
        <color theme="0"/>
        <rFont val="BIZ UDPゴシック"/>
        <family val="3"/>
        <charset val="128"/>
      </rPr>
      <t>他補助金等に申請している</t>
    </r>
    <r>
      <rPr>
        <b/>
        <sz val="9"/>
        <color theme="0"/>
        <rFont val="BIZ UDPゴシック"/>
        <family val="3"/>
        <charset val="128"/>
      </rPr>
      <t>又は</t>
    </r>
    <r>
      <rPr>
        <b/>
        <u/>
        <sz val="9"/>
        <color theme="0"/>
        <rFont val="BIZ UDPゴシック"/>
        <family val="3"/>
        <charset val="128"/>
      </rPr>
      <t>交付を受けている</t>
    </r>
    <r>
      <rPr>
        <b/>
        <sz val="9"/>
        <color theme="0"/>
        <rFont val="BIZ UDPゴシック"/>
        <family val="3"/>
        <charset val="128"/>
      </rPr>
      <t>もの）</t>
    </r>
    <rPh sb="3" eb="4">
      <t>タ</t>
    </rPh>
    <rPh sb="4" eb="7">
      <t>ホジョキン</t>
    </rPh>
    <rPh sb="7" eb="8">
      <t>トウ</t>
    </rPh>
    <rPh sb="9" eb="11">
      <t>シンセイ</t>
    </rPh>
    <rPh sb="12" eb="14">
      <t>コウフ</t>
    </rPh>
    <rPh sb="14" eb="16">
      <t>ジョウキョウ</t>
    </rPh>
    <rPh sb="17" eb="18">
      <t>ホン</t>
    </rPh>
    <rPh sb="18" eb="20">
      <t>ジョセイ</t>
    </rPh>
    <rPh sb="20" eb="22">
      <t>ジギョウ</t>
    </rPh>
    <rPh sb="24" eb="26">
      <t>シンセイ</t>
    </rPh>
    <rPh sb="26" eb="27">
      <t>ビ</t>
    </rPh>
    <rPh sb="27" eb="29">
      <t>ジテン</t>
    </rPh>
    <rPh sb="30" eb="31">
      <t>タ</t>
    </rPh>
    <rPh sb="31" eb="34">
      <t>ホジョキン</t>
    </rPh>
    <rPh sb="34" eb="35">
      <t>トウ</t>
    </rPh>
    <rPh sb="36" eb="38">
      <t>シンセイ</t>
    </rPh>
    <rPh sb="42" eb="43">
      <t>マタ</t>
    </rPh>
    <rPh sb="44" eb="46">
      <t>コウフ</t>
    </rPh>
    <rPh sb="47" eb="48">
      <t>ウ</t>
    </rPh>
    <phoneticPr fontId="1"/>
  </si>
  <si>
    <t>１件目</t>
    <rPh sb="1" eb="3">
      <t>ケンメ</t>
    </rPh>
    <phoneticPr fontId="1"/>
  </si>
  <si>
    <t>申請・交付状況</t>
    <rPh sb="0" eb="2">
      <t>シンセイ</t>
    </rPh>
    <rPh sb="3" eb="5">
      <t>コウフ</t>
    </rPh>
    <rPh sb="5" eb="7">
      <t>ジョウキョウ</t>
    </rPh>
    <phoneticPr fontId="1"/>
  </si>
  <si>
    <t>←選択する</t>
    <rPh sb="1" eb="3">
      <t>センタク</t>
    </rPh>
    <phoneticPr fontId="1"/>
  </si>
  <si>
    <t>事業期間</t>
    <rPh sb="0" eb="4">
      <t>ジギョウキカン</t>
    </rPh>
    <phoneticPr fontId="1"/>
  </si>
  <si>
    <t>補助金等の名称</t>
    <rPh sb="0" eb="4">
      <t>ホジョキントウ</t>
    </rPh>
    <rPh sb="5" eb="7">
      <t>メイショウ</t>
    </rPh>
    <phoneticPr fontId="1"/>
  </si>
  <si>
    <t>申請した（する）事業の名称</t>
    <rPh sb="0" eb="2">
      <t>シンセイ</t>
    </rPh>
    <rPh sb="8" eb="10">
      <t>ジギョウ</t>
    </rPh>
    <rPh sb="11" eb="13">
      <t>メイショウ</t>
    </rPh>
    <phoneticPr fontId="1"/>
  </si>
  <si>
    <t>他補助金等との優先順位</t>
    <rPh sb="0" eb="4">
      <t>タホジョキン</t>
    </rPh>
    <rPh sb="4" eb="5">
      <t>トウ</t>
    </rPh>
    <rPh sb="7" eb="11">
      <t>ユウセンジュンイ</t>
    </rPh>
    <phoneticPr fontId="1"/>
  </si>
  <si>
    <t>「その他」を選択した場合、その内容</t>
    <rPh sb="3" eb="4">
      <t>タ</t>
    </rPh>
    <rPh sb="6" eb="8">
      <t>センタク</t>
    </rPh>
    <rPh sb="10" eb="12">
      <t>バアイ</t>
    </rPh>
    <rPh sb="15" eb="17">
      <t>ナイヨウ</t>
    </rPh>
    <phoneticPr fontId="1"/>
  </si>
  <si>
    <t>２件目</t>
    <rPh sb="1" eb="3">
      <t>ケンメ</t>
    </rPh>
    <phoneticPr fontId="1"/>
  </si>
  <si>
    <t>３件目</t>
    <rPh sb="1" eb="3">
      <t>ケンメ</t>
    </rPh>
    <phoneticPr fontId="1"/>
  </si>
  <si>
    <t>↓　エラーチェックb401</t>
    <phoneticPr fontId="1"/>
  </si>
  <si>
    <t>↓　エラーチェックb402</t>
    <phoneticPr fontId="1"/>
  </si>
  <si>
    <t>別紙4</t>
    <rPh sb="0" eb="2">
      <t>ベッシ</t>
    </rPh>
    <phoneticPr fontId="1"/>
  </si>
  <si>
    <t>チェックリスト</t>
    <phoneticPr fontId="1"/>
  </si>
  <si>
    <t>実施者氏名</t>
    <phoneticPr fontId="1"/>
  </si>
  <si>
    <r>
      <rPr>
        <b/>
        <sz val="10"/>
        <color rgb="FFC00000"/>
        <rFont val="BIZ UDPゴシック"/>
        <family val="3"/>
        <charset val="128"/>
      </rPr>
      <t>○</t>
    </r>
    <r>
      <rPr>
        <b/>
        <sz val="10"/>
        <color theme="1"/>
        <rFont val="BIZ UDPゴシック"/>
        <family val="3"/>
        <charset val="128"/>
      </rPr>
      <t xml:space="preserve">  設問に対し問題がない　</t>
    </r>
    <r>
      <rPr>
        <b/>
        <sz val="10"/>
        <color rgb="FFC00000"/>
        <rFont val="BIZ UDPゴシック"/>
        <family val="3"/>
        <charset val="128"/>
      </rPr>
      <t>×</t>
    </r>
    <r>
      <rPr>
        <b/>
        <sz val="10"/>
        <color theme="1"/>
        <rFont val="BIZ UDPゴシック"/>
        <family val="3"/>
        <charset val="128"/>
      </rPr>
      <t xml:space="preserve">  設問に対し問題がある　</t>
    </r>
    <r>
      <rPr>
        <b/>
        <sz val="10"/>
        <color rgb="FFC00000"/>
        <rFont val="BIZ UDPゴシック"/>
        <family val="3"/>
        <charset val="128"/>
      </rPr>
      <t>－</t>
    </r>
    <r>
      <rPr>
        <b/>
        <sz val="10"/>
        <color theme="1"/>
        <rFont val="BIZ UDPゴシック"/>
        <family val="3"/>
        <charset val="128"/>
      </rPr>
      <t xml:space="preserve">  該当しない</t>
    </r>
    <rPh sb="3" eb="5">
      <t>セツモン</t>
    </rPh>
    <rPh sb="6" eb="7">
      <t>タイ</t>
    </rPh>
    <rPh sb="8" eb="10">
      <t>モンダイ</t>
    </rPh>
    <rPh sb="17" eb="19">
      <t>セツモン</t>
    </rPh>
    <rPh sb="20" eb="21">
      <t>タイ</t>
    </rPh>
    <rPh sb="22" eb="24">
      <t>モンダイ</t>
    </rPh>
    <rPh sb="31" eb="33">
      <t>ガイトウ</t>
    </rPh>
    <phoneticPr fontId="1"/>
  </si>
  <si>
    <t>チェックリストの作成前に、すべての申請書類を作成し、必要な添付書類を用意した。</t>
    <rPh sb="8" eb="10">
      <t>サクセイ</t>
    </rPh>
    <rPh sb="10" eb="11">
      <t>マエ</t>
    </rPh>
    <rPh sb="17" eb="19">
      <t>シンセイ</t>
    </rPh>
    <rPh sb="19" eb="21">
      <t>ショルイ</t>
    </rPh>
    <rPh sb="22" eb="24">
      <t>サクセイ</t>
    </rPh>
    <rPh sb="26" eb="28">
      <t>ヒツヨウ</t>
    </rPh>
    <rPh sb="29" eb="31">
      <t>テンプ</t>
    </rPh>
    <rPh sb="31" eb="33">
      <t>ショルイ</t>
    </rPh>
    <rPh sb="34" eb="36">
      <t>ヨウイ</t>
    </rPh>
    <phoneticPr fontId="1"/>
  </si>
  <si>
    <t>応募締切に間に合わない場合、いかなる理由でも受付できないことについて了承した。</t>
    <rPh sb="0" eb="2">
      <t>オウボ</t>
    </rPh>
    <rPh sb="2" eb="4">
      <t>シメキリ</t>
    </rPh>
    <rPh sb="5" eb="6">
      <t>マ</t>
    </rPh>
    <rPh sb="7" eb="8">
      <t>ア</t>
    </rPh>
    <rPh sb="11" eb="13">
      <t>バアイ</t>
    </rPh>
    <rPh sb="18" eb="20">
      <t>リユウ</t>
    </rPh>
    <rPh sb="22" eb="24">
      <t>ウケツケ</t>
    </rPh>
    <rPh sb="34" eb="36">
      <t>リョウショウ</t>
    </rPh>
    <phoneticPr fontId="1"/>
  </si>
  <si>
    <t>申請に必要な書類の不足、記載誤り等の不備がないことを確認した。</t>
    <rPh sb="0" eb="2">
      <t>シンセイ</t>
    </rPh>
    <rPh sb="3" eb="5">
      <t>ヒツヨウ</t>
    </rPh>
    <rPh sb="6" eb="8">
      <t>ショルイ</t>
    </rPh>
    <rPh sb="9" eb="11">
      <t>フソク</t>
    </rPh>
    <rPh sb="12" eb="14">
      <t>キサイ</t>
    </rPh>
    <rPh sb="14" eb="15">
      <t>アヤマ</t>
    </rPh>
    <rPh sb="16" eb="17">
      <t>トウ</t>
    </rPh>
    <rPh sb="18" eb="20">
      <t>フビ</t>
    </rPh>
    <rPh sb="26" eb="28">
      <t>カクニン</t>
    </rPh>
    <phoneticPr fontId="1"/>
  </si>
  <si>
    <t>書類の不足、記載誤り、応募資格の欠如等、申請内容に不備等がある場合には、審査されない可能性があることを了承した。</t>
    <rPh sb="0" eb="2">
      <t>ショルイ</t>
    </rPh>
    <rPh sb="3" eb="5">
      <t>フソク</t>
    </rPh>
    <rPh sb="6" eb="8">
      <t>キサイ</t>
    </rPh>
    <rPh sb="8" eb="9">
      <t>アヤマ</t>
    </rPh>
    <rPh sb="11" eb="13">
      <t>オウボ</t>
    </rPh>
    <rPh sb="13" eb="15">
      <t>シカク</t>
    </rPh>
    <rPh sb="16" eb="18">
      <t>ケツジョ</t>
    </rPh>
    <rPh sb="18" eb="19">
      <t>トウ</t>
    </rPh>
    <rPh sb="20" eb="22">
      <t>シンセイ</t>
    </rPh>
    <rPh sb="22" eb="24">
      <t>ナイヨウ</t>
    </rPh>
    <rPh sb="25" eb="27">
      <t>フビ</t>
    </rPh>
    <rPh sb="27" eb="28">
      <t>トウ</t>
    </rPh>
    <rPh sb="31" eb="33">
      <t>バアイ</t>
    </rPh>
    <rPh sb="36" eb="38">
      <t>シンサ</t>
    </rPh>
    <rPh sb="42" eb="45">
      <t>カノウセイ</t>
    </rPh>
    <rPh sb="51" eb="53">
      <t>リョウショウ</t>
    </rPh>
    <phoneticPr fontId="1"/>
  </si>
  <si>
    <t>募集要項に記載されている注意事項等をすべて確認し、了承した。</t>
    <rPh sb="0" eb="2">
      <t>ボシュウ</t>
    </rPh>
    <rPh sb="2" eb="4">
      <t>ヨウコウ</t>
    </rPh>
    <rPh sb="5" eb="7">
      <t>キサイ</t>
    </rPh>
    <rPh sb="12" eb="14">
      <t>チュウイ</t>
    </rPh>
    <rPh sb="14" eb="16">
      <t>ジコウ</t>
    </rPh>
    <rPh sb="16" eb="17">
      <t>トウ</t>
    </rPh>
    <rPh sb="21" eb="23">
      <t>カクニン</t>
    </rPh>
    <rPh sb="25" eb="27">
      <t>リョウショウ</t>
    </rPh>
    <phoneticPr fontId="1"/>
  </si>
  <si>
    <t>募集要項に定める応募資格がある。</t>
    <rPh sb="0" eb="2">
      <t>ボシュウ</t>
    </rPh>
    <rPh sb="2" eb="4">
      <t>ヨウコウ</t>
    </rPh>
    <rPh sb="5" eb="6">
      <t>サダ</t>
    </rPh>
    <rPh sb="8" eb="10">
      <t>オウボ</t>
    </rPh>
    <rPh sb="10" eb="12">
      <t>シカク</t>
    </rPh>
    <phoneticPr fontId="1"/>
  </si>
  <si>
    <t>■申請日現在、設立登記が完了している。</t>
    <phoneticPr fontId="1"/>
  </si>
  <si>
    <t>■埼玉県内に登記された事務所を有し、主に県内で活動している。</t>
    <phoneticPr fontId="1"/>
  </si>
  <si>
    <t>■特定非営利活動促進法第29条に規定する書類（事業報告書、活動計算書等）を所定の期間内に所轄庁に提出している。</t>
    <phoneticPr fontId="1"/>
  </si>
  <si>
    <t>申請する事業は助成対象である。以下の７項目について問題はない。</t>
    <rPh sb="0" eb="2">
      <t>シンセイ</t>
    </rPh>
    <rPh sb="4" eb="6">
      <t>ジギョウ</t>
    </rPh>
    <rPh sb="7" eb="9">
      <t>ジョセイ</t>
    </rPh>
    <rPh sb="9" eb="11">
      <t>タイショウ</t>
    </rPh>
    <rPh sb="15" eb="17">
      <t>イカ</t>
    </rPh>
    <rPh sb="19" eb="21">
      <t>コウモク</t>
    </rPh>
    <rPh sb="25" eb="27">
      <t>モンダイ</t>
    </rPh>
    <phoneticPr fontId="1"/>
  </si>
  <si>
    <t>■法人の構成員を主な対象とした事業でないこと。</t>
    <rPh sb="15" eb="17">
      <t>ジギョウ</t>
    </rPh>
    <phoneticPr fontId="1"/>
  </si>
  <si>
    <t>■その全部を県外で実施する事業ではないこと。</t>
    <rPh sb="13" eb="15">
      <t>ジギョウ</t>
    </rPh>
    <phoneticPr fontId="1"/>
  </si>
  <si>
    <t>■他から委託された事業ではないこと。</t>
    <phoneticPr fontId="1"/>
  </si>
  <si>
    <t>■事業の全ての再委託（委託費のみ計上）でないこと。</t>
    <rPh sb="1" eb="3">
      <t>ジギョウ</t>
    </rPh>
    <rPh sb="4" eb="5">
      <t>スベ</t>
    </rPh>
    <rPh sb="7" eb="10">
      <t>サイイタク</t>
    </rPh>
    <rPh sb="11" eb="13">
      <t>イタク</t>
    </rPh>
    <rPh sb="13" eb="14">
      <t>ヒ</t>
    </rPh>
    <rPh sb="16" eb="18">
      <t>ケイジョウ</t>
    </rPh>
    <phoneticPr fontId="1"/>
  </si>
  <si>
    <t>■事業の実施運営に係る業務を委託していないこと。</t>
    <rPh sb="1" eb="3">
      <t>ジギョウ</t>
    </rPh>
    <rPh sb="4" eb="6">
      <t>ジッシ</t>
    </rPh>
    <rPh sb="6" eb="8">
      <t>ウンエイ</t>
    </rPh>
    <rPh sb="9" eb="10">
      <t>カカ</t>
    </rPh>
    <rPh sb="11" eb="13">
      <t>ギョウム</t>
    </rPh>
    <rPh sb="14" eb="16">
      <t>イタク</t>
    </rPh>
    <phoneticPr fontId="1"/>
  </si>
  <si>
    <t>■申請する事業に対して、申込時点で他からの助成や補助金を受けていないこと。</t>
    <rPh sb="1" eb="3">
      <t>シンセイ</t>
    </rPh>
    <rPh sb="5" eb="7">
      <t>ジギョウ</t>
    </rPh>
    <rPh sb="8" eb="9">
      <t>タイ</t>
    </rPh>
    <phoneticPr fontId="1"/>
  </si>
  <si>
    <t>■申請する事業に対して補助金等を受けることが決定したら辞退するなど二重に交付を受けられないこと。</t>
    <rPh sb="1" eb="3">
      <t>シンセイ</t>
    </rPh>
    <rPh sb="5" eb="7">
      <t>ジギョウ</t>
    </rPh>
    <rPh sb="8" eb="9">
      <t>タイ</t>
    </rPh>
    <rPh sb="11" eb="14">
      <t>ホジョキン</t>
    </rPh>
    <rPh sb="14" eb="15">
      <t>トウ</t>
    </rPh>
    <rPh sb="16" eb="17">
      <t>ウ</t>
    </rPh>
    <rPh sb="22" eb="24">
      <t>ケッテイ</t>
    </rPh>
    <rPh sb="27" eb="29">
      <t>ジタイ</t>
    </rPh>
    <rPh sb="33" eb="35">
      <t>ニジュウ</t>
    </rPh>
    <rPh sb="36" eb="38">
      <t>コウフ</t>
    </rPh>
    <rPh sb="39" eb="40">
      <t>ウ</t>
    </rPh>
    <phoneticPr fontId="1"/>
  </si>
  <si>
    <t>(様式1)助成金交付申請書は、必要事項をすべて入力し、U列にエラー表示がないことを確認した。</t>
    <rPh sb="1" eb="3">
      <t>ヨウシキ</t>
    </rPh>
    <rPh sb="5" eb="8">
      <t>ジョセイキン</t>
    </rPh>
    <rPh sb="8" eb="10">
      <t>コウフ</t>
    </rPh>
    <rPh sb="10" eb="13">
      <t>シンセイショ</t>
    </rPh>
    <rPh sb="15" eb="17">
      <t>ヒツヨウ</t>
    </rPh>
    <rPh sb="17" eb="19">
      <t>ジコウ</t>
    </rPh>
    <rPh sb="23" eb="25">
      <t>ニュウリョク</t>
    </rPh>
    <rPh sb="28" eb="29">
      <t>レツ</t>
    </rPh>
    <rPh sb="33" eb="35">
      <t>ヒョウジ</t>
    </rPh>
    <rPh sb="41" eb="43">
      <t>カクニン</t>
    </rPh>
    <phoneticPr fontId="1"/>
  </si>
  <si>
    <t>別紙1（事業計画書）は、必要事項をすべて入力した。</t>
    <rPh sb="0" eb="2">
      <t>ベッシ</t>
    </rPh>
    <rPh sb="4" eb="6">
      <t>ジギョウ</t>
    </rPh>
    <rPh sb="6" eb="9">
      <t>ケイカクショ</t>
    </rPh>
    <rPh sb="12" eb="14">
      <t>ヒツヨウ</t>
    </rPh>
    <phoneticPr fontId="1"/>
  </si>
  <si>
    <t>別紙2（収支予算書）は、必要事項をすべて入力した。</t>
    <rPh sb="0" eb="2">
      <t>ベッシ</t>
    </rPh>
    <rPh sb="4" eb="6">
      <t>シュウシ</t>
    </rPh>
    <rPh sb="6" eb="9">
      <t>ヨサンショ</t>
    </rPh>
    <rPh sb="12" eb="14">
      <t>ヒツヨウ</t>
    </rPh>
    <rPh sb="14" eb="16">
      <t>ジコウ</t>
    </rPh>
    <rPh sb="20" eb="22">
      <t>ニュウリョク</t>
    </rPh>
    <phoneticPr fontId="1"/>
  </si>
  <si>
    <t>別紙2「収支予算書」は、以下の項目についても確認してください。</t>
    <rPh sb="0" eb="2">
      <t>ベッシ</t>
    </rPh>
    <rPh sb="4" eb="6">
      <t>シュウシ</t>
    </rPh>
    <rPh sb="6" eb="9">
      <t>ヨサンショ</t>
    </rPh>
    <rPh sb="12" eb="14">
      <t>イカ</t>
    </rPh>
    <rPh sb="15" eb="17">
      <t>コウモク</t>
    </rPh>
    <rPh sb="22" eb="24">
      <t>カクニン</t>
    </rPh>
    <phoneticPr fontId="1"/>
  </si>
  <si>
    <t>申請時に計上していない経費項目は、事業開始後に支出が生じても対象経費とできないことについて了承した。</t>
    <rPh sb="0" eb="3">
      <t>シンセイジ</t>
    </rPh>
    <rPh sb="4" eb="6">
      <t>ケイジョウ</t>
    </rPh>
    <rPh sb="11" eb="13">
      <t>ケイヒ</t>
    </rPh>
    <rPh sb="13" eb="15">
      <t>コウモク</t>
    </rPh>
    <rPh sb="17" eb="19">
      <t>ジギョウ</t>
    </rPh>
    <rPh sb="19" eb="21">
      <t>カイシ</t>
    </rPh>
    <rPh sb="21" eb="22">
      <t>ゴ</t>
    </rPh>
    <rPh sb="23" eb="25">
      <t>シシュツ</t>
    </rPh>
    <rPh sb="26" eb="27">
      <t>ショウ</t>
    </rPh>
    <rPh sb="30" eb="32">
      <t>タイショウ</t>
    </rPh>
    <rPh sb="32" eb="34">
      <t>ケイヒ</t>
    </rPh>
    <rPh sb="45" eb="47">
      <t>リョウショウ</t>
    </rPh>
    <phoneticPr fontId="1"/>
  </si>
  <si>
    <t>対象外経費は含まれていない。</t>
    <rPh sb="0" eb="3">
      <t>タイショウガイ</t>
    </rPh>
    <rPh sb="3" eb="5">
      <t>ケイヒ</t>
    </rPh>
    <rPh sb="6" eb="7">
      <t>フク</t>
    </rPh>
    <phoneticPr fontId="1"/>
  </si>
  <si>
    <r>
      <t>申請する事業の実施による</t>
    </r>
    <r>
      <rPr>
        <sz val="11"/>
        <color rgb="FFC00000"/>
        <rFont val="BIZ UDPゴシック"/>
        <family val="3"/>
        <charset val="128"/>
      </rPr>
      <t>収入</t>
    </r>
    <r>
      <rPr>
        <sz val="11"/>
        <color theme="1"/>
        <rFont val="BIZ UDPゴシック"/>
        <family val="3"/>
        <charset val="128"/>
      </rPr>
      <t>の見込みがある場合には、漏れなく計上している。</t>
    </r>
    <rPh sb="0" eb="2">
      <t>シンセイ</t>
    </rPh>
    <rPh sb="4" eb="6">
      <t>ジギョウ</t>
    </rPh>
    <rPh sb="7" eb="9">
      <t>ジッシ</t>
    </rPh>
    <rPh sb="12" eb="14">
      <t>シュウニュウ</t>
    </rPh>
    <rPh sb="15" eb="17">
      <t>ミコ</t>
    </rPh>
    <rPh sb="21" eb="23">
      <t>バアイ</t>
    </rPh>
    <rPh sb="26" eb="27">
      <t>モ</t>
    </rPh>
    <rPh sb="30" eb="32">
      <t>ケイジョウ</t>
    </rPh>
    <phoneticPr fontId="1"/>
  </si>
  <si>
    <r>
      <rPr>
        <sz val="11"/>
        <color rgb="FFC00000"/>
        <rFont val="BIZ UDPゴシック"/>
        <family val="3"/>
        <charset val="128"/>
      </rPr>
      <t>旅費交通費</t>
    </r>
    <r>
      <rPr>
        <sz val="11"/>
        <color theme="1"/>
        <rFont val="BIZ UDPゴシック"/>
        <family val="3"/>
        <charset val="128"/>
      </rPr>
      <t>、</t>
    </r>
    <r>
      <rPr>
        <sz val="11"/>
        <color rgb="FFC00000"/>
        <rFont val="BIZ UDPゴシック"/>
        <family val="3"/>
        <charset val="128"/>
      </rPr>
      <t>謝金</t>
    </r>
    <r>
      <rPr>
        <sz val="11"/>
        <color theme="1"/>
        <rFont val="BIZ UDPゴシック"/>
        <family val="3"/>
        <charset val="128"/>
      </rPr>
      <t>、</t>
    </r>
    <r>
      <rPr>
        <sz val="11"/>
        <color rgb="FFC00000"/>
        <rFont val="BIZ UDPゴシック"/>
        <family val="3"/>
        <charset val="128"/>
      </rPr>
      <t>人件費</t>
    </r>
    <r>
      <rPr>
        <sz val="11"/>
        <color theme="1"/>
        <rFont val="BIZ UDPゴシック"/>
        <family val="3"/>
        <charset val="128"/>
      </rPr>
      <t>のいずれかを計上する場合には、以下の項目を満たしている。</t>
    </r>
    <rPh sb="0" eb="2">
      <t>リョヒ</t>
    </rPh>
    <rPh sb="2" eb="5">
      <t>コウツウヒ</t>
    </rPh>
    <rPh sb="6" eb="8">
      <t>シャキン</t>
    </rPh>
    <rPh sb="9" eb="12">
      <t>ジンケンヒ</t>
    </rPh>
    <rPh sb="18" eb="20">
      <t>ケイジョウ</t>
    </rPh>
    <rPh sb="22" eb="24">
      <t>バアイ</t>
    </rPh>
    <rPh sb="27" eb="29">
      <t>イカ</t>
    </rPh>
    <rPh sb="30" eb="32">
      <t>コウモク</t>
    </rPh>
    <rPh sb="33" eb="34">
      <t>ミ</t>
    </rPh>
    <phoneticPr fontId="1"/>
  </si>
  <si>
    <t>■法人の支給規程に基づき計上した。</t>
    <phoneticPr fontId="1"/>
  </si>
  <si>
    <r>
      <t>■法人の</t>
    </r>
    <r>
      <rPr>
        <b/>
        <u/>
        <sz val="11"/>
        <color rgb="FF0070C0"/>
        <rFont val="BIZ UDPゴシック"/>
        <family val="3"/>
        <charset val="128"/>
      </rPr>
      <t>支給規程を添付</t>
    </r>
    <r>
      <rPr>
        <sz val="11"/>
        <color theme="1"/>
        <rFont val="BIZ UDPゴシック"/>
        <family val="3"/>
        <charset val="128"/>
      </rPr>
      <t>した。</t>
    </r>
    <rPh sb="9" eb="11">
      <t>テンプ</t>
    </rPh>
    <phoneticPr fontId="1"/>
  </si>
  <si>
    <t>■対象となる謝金及び人件費は、募集要項で確認し、計上に誤りはない。</t>
    <rPh sb="1" eb="3">
      <t>タイショウ</t>
    </rPh>
    <rPh sb="6" eb="8">
      <t>シャキン</t>
    </rPh>
    <rPh sb="8" eb="9">
      <t>オヨ</t>
    </rPh>
    <rPh sb="10" eb="13">
      <t>ジンケンヒ</t>
    </rPh>
    <rPh sb="15" eb="17">
      <t>ボシュウ</t>
    </rPh>
    <rPh sb="17" eb="19">
      <t>ヨウコウ</t>
    </rPh>
    <rPh sb="20" eb="22">
      <t>カクニン</t>
    </rPh>
    <rPh sb="24" eb="26">
      <t>ケイジョウ</t>
    </rPh>
    <rPh sb="27" eb="28">
      <t>アヤマ</t>
    </rPh>
    <phoneticPr fontId="1"/>
  </si>
  <si>
    <r>
      <rPr>
        <sz val="11"/>
        <color rgb="FFC00000"/>
        <rFont val="BIZ UDPゴシック"/>
        <family val="3"/>
        <charset val="128"/>
      </rPr>
      <t>備品費</t>
    </r>
    <r>
      <rPr>
        <sz val="11"/>
        <color theme="1"/>
        <rFont val="BIZ UDPゴシック"/>
        <family val="3"/>
        <charset val="128"/>
      </rPr>
      <t>を計上する場合には、以下の項目を満たしている。</t>
    </r>
    <rPh sb="0" eb="2">
      <t>ビヒン</t>
    </rPh>
    <rPh sb="2" eb="3">
      <t>ヒ</t>
    </rPh>
    <rPh sb="4" eb="6">
      <t>ケイジョウ</t>
    </rPh>
    <rPh sb="8" eb="10">
      <t>バアイ</t>
    </rPh>
    <rPh sb="13" eb="15">
      <t>イカ</t>
    </rPh>
    <rPh sb="16" eb="18">
      <t>コウモク</t>
    </rPh>
    <rPh sb="19" eb="20">
      <t>ミ</t>
    </rPh>
    <phoneticPr fontId="1"/>
  </si>
  <si>
    <t>■計上額は、助成対象経費の20%以内。</t>
    <rPh sb="1" eb="3">
      <t>ケイジョウ</t>
    </rPh>
    <rPh sb="3" eb="4">
      <t>ガク</t>
    </rPh>
    <rPh sb="6" eb="8">
      <t>ジョセイ</t>
    </rPh>
    <rPh sb="8" eb="10">
      <t>タイショウ</t>
    </rPh>
    <rPh sb="10" eb="12">
      <t>ケイヒ</t>
    </rPh>
    <rPh sb="16" eb="18">
      <t>イナイ</t>
    </rPh>
    <phoneticPr fontId="1"/>
  </si>
  <si>
    <r>
      <t>■</t>
    </r>
    <r>
      <rPr>
        <b/>
        <u/>
        <sz val="11"/>
        <color rgb="FF0070C0"/>
        <rFont val="BIZ UDPゴシック"/>
        <family val="3"/>
        <charset val="128"/>
      </rPr>
      <t>金額を証明する書類等を添付</t>
    </r>
    <r>
      <rPr>
        <sz val="11"/>
        <color theme="1"/>
        <rFont val="BIZ UDPゴシック"/>
        <family val="3"/>
        <charset val="128"/>
      </rPr>
      <t>した。</t>
    </r>
    <rPh sb="1" eb="3">
      <t>キンガク</t>
    </rPh>
    <rPh sb="4" eb="6">
      <t>ショウメイ</t>
    </rPh>
    <rPh sb="8" eb="10">
      <t>ショルイ</t>
    </rPh>
    <rPh sb="10" eb="11">
      <t>トウ</t>
    </rPh>
    <rPh sb="12" eb="14">
      <t>テンプ</t>
    </rPh>
    <phoneticPr fontId="1"/>
  </si>
  <si>
    <t>■金額を証明する書類等と、計上額が一致している。</t>
    <rPh sb="1" eb="3">
      <t>キンガク</t>
    </rPh>
    <rPh sb="4" eb="6">
      <t>ショウメイ</t>
    </rPh>
    <rPh sb="8" eb="10">
      <t>ショルイ</t>
    </rPh>
    <rPh sb="10" eb="11">
      <t>トウ</t>
    </rPh>
    <rPh sb="13" eb="15">
      <t>ケイジョウ</t>
    </rPh>
    <rPh sb="15" eb="16">
      <t>ガク</t>
    </rPh>
    <rPh sb="17" eb="19">
      <t>イッチ</t>
    </rPh>
    <phoneticPr fontId="1"/>
  </si>
  <si>
    <t>■金額を証明する書類等は、購入検討先の業者等が発行したものであり、</t>
    <rPh sb="1" eb="3">
      <t>キンガク</t>
    </rPh>
    <rPh sb="4" eb="6">
      <t>ショウメイ</t>
    </rPh>
    <rPh sb="8" eb="10">
      <t>ショルイ</t>
    </rPh>
    <rPh sb="10" eb="11">
      <t>トウ</t>
    </rPh>
    <rPh sb="13" eb="15">
      <t>コウニュウ</t>
    </rPh>
    <rPh sb="15" eb="17">
      <t>ケントウ</t>
    </rPh>
    <rPh sb="17" eb="18">
      <t>サキ</t>
    </rPh>
    <rPh sb="19" eb="21">
      <t>ギョウシャ</t>
    </rPh>
    <rPh sb="21" eb="22">
      <t>トウ</t>
    </rPh>
    <rPh sb="23" eb="25">
      <t>ハッコウ</t>
    </rPh>
    <phoneticPr fontId="1"/>
  </si>
  <si>
    <t>　 販売者名、品名、購入数量、金額等の必要事項が記載されている。</t>
    <phoneticPr fontId="1"/>
  </si>
  <si>
    <r>
      <rPr>
        <sz val="11"/>
        <color rgb="FFC00000"/>
        <rFont val="BIZ UDPゴシック"/>
        <family val="3"/>
        <charset val="128"/>
      </rPr>
      <t>高額品</t>
    </r>
    <r>
      <rPr>
        <sz val="11"/>
        <color theme="1"/>
        <rFont val="BIZ UDPゴシック"/>
        <family val="3"/>
        <charset val="128"/>
      </rPr>
      <t>（1回の支出が10万円超）を計上する場合には、以下の項目を満たしている。</t>
    </r>
    <rPh sb="0" eb="3">
      <t>コウガクヒン</t>
    </rPh>
    <rPh sb="5" eb="6">
      <t>カイ</t>
    </rPh>
    <rPh sb="7" eb="9">
      <t>シシュツ</t>
    </rPh>
    <rPh sb="12" eb="14">
      <t>マンエン</t>
    </rPh>
    <rPh sb="14" eb="15">
      <t>チョウ</t>
    </rPh>
    <rPh sb="17" eb="19">
      <t>ケイジョウ</t>
    </rPh>
    <rPh sb="21" eb="23">
      <t>バアイ</t>
    </rPh>
    <rPh sb="26" eb="28">
      <t>イカ</t>
    </rPh>
    <rPh sb="29" eb="31">
      <t>コウモク</t>
    </rPh>
    <rPh sb="32" eb="33">
      <t>ミ</t>
    </rPh>
    <phoneticPr fontId="1"/>
  </si>
  <si>
    <r>
      <rPr>
        <sz val="11"/>
        <color rgb="FFC00000"/>
        <rFont val="BIZ UDPゴシック"/>
        <family val="3"/>
        <charset val="128"/>
      </rPr>
      <t>委託費</t>
    </r>
    <r>
      <rPr>
        <sz val="11"/>
        <color theme="1"/>
        <rFont val="BIZ UDPゴシック"/>
        <family val="3"/>
        <charset val="128"/>
      </rPr>
      <t>を計上する場合には、以下の項目を満たしている。</t>
    </r>
    <rPh sb="0" eb="2">
      <t>イタク</t>
    </rPh>
    <rPh sb="2" eb="3">
      <t>ヒ</t>
    </rPh>
    <rPh sb="4" eb="6">
      <t>ケイジョウ</t>
    </rPh>
    <rPh sb="8" eb="10">
      <t>バアイ</t>
    </rPh>
    <rPh sb="13" eb="15">
      <t>イカ</t>
    </rPh>
    <rPh sb="16" eb="18">
      <t>コウモク</t>
    </rPh>
    <rPh sb="19" eb="20">
      <t>ミ</t>
    </rPh>
    <phoneticPr fontId="1"/>
  </si>
  <si>
    <t>■委託費は、委託することが一般的、合理的である経費のみ計上している。</t>
    <rPh sb="1" eb="3">
      <t>イタク</t>
    </rPh>
    <rPh sb="3" eb="4">
      <t>ヒ</t>
    </rPh>
    <rPh sb="6" eb="8">
      <t>イタク</t>
    </rPh>
    <rPh sb="13" eb="16">
      <t>イッパンテキ</t>
    </rPh>
    <rPh sb="17" eb="20">
      <t>ゴウリテキ</t>
    </rPh>
    <rPh sb="23" eb="25">
      <t>ケイヒ</t>
    </rPh>
    <rPh sb="27" eb="29">
      <t>ケイジョウ</t>
    </rPh>
    <phoneticPr fontId="1"/>
  </si>
  <si>
    <t>別紙3（法人連絡票）は、必要事項をすべて入力した。</t>
    <rPh sb="0" eb="2">
      <t>ベッシ</t>
    </rPh>
    <rPh sb="4" eb="6">
      <t>ホウジン</t>
    </rPh>
    <rPh sb="6" eb="8">
      <t>レンラク</t>
    </rPh>
    <rPh sb="8" eb="9">
      <t>ヒョウ</t>
    </rPh>
    <rPh sb="12" eb="14">
      <t>ヒツヨウ</t>
    </rPh>
    <rPh sb="14" eb="16">
      <t>ジコウ</t>
    </rPh>
    <rPh sb="20" eb="22">
      <t>ニュウリョク</t>
    </rPh>
    <phoneticPr fontId="1"/>
  </si>
  <si>
    <t>別紙5（暴力団排除に関する誓約事項）は、必要事項をすべて入力し、N列にエラー表示がないことを確認した。</t>
    <rPh sb="0" eb="2">
      <t>ベッシ</t>
    </rPh>
    <rPh sb="4" eb="7">
      <t>ボウリョクダン</t>
    </rPh>
    <rPh sb="7" eb="9">
      <t>ハイジョ</t>
    </rPh>
    <rPh sb="10" eb="11">
      <t>カン</t>
    </rPh>
    <rPh sb="13" eb="15">
      <t>セイヤク</t>
    </rPh>
    <rPh sb="15" eb="17">
      <t>ジコウ</t>
    </rPh>
    <rPh sb="20" eb="22">
      <t>ヒツヨウ</t>
    </rPh>
    <rPh sb="22" eb="24">
      <t>ジコウ</t>
    </rPh>
    <rPh sb="28" eb="30">
      <t>ニュウリョク</t>
    </rPh>
    <rPh sb="33" eb="34">
      <t>レツ</t>
    </rPh>
    <rPh sb="38" eb="40">
      <t>ヒョウジ</t>
    </rPh>
    <rPh sb="46" eb="48">
      <t>カクニン</t>
    </rPh>
    <phoneticPr fontId="1"/>
  </si>
  <si>
    <t>別紙5</t>
    <rPh sb="0" eb="2">
      <t>ベッシ</t>
    </rPh>
    <phoneticPr fontId="1"/>
  </si>
  <si>
    <t>暴力団排除に関する誓約事項</t>
    <phoneticPr fontId="1"/>
  </si>
  <si>
    <t xml:space="preserve">  当事業者は、助成金の交付を受けるに当たって、また、助成事業の実施期間内及び完了後においては、</t>
    <phoneticPr fontId="1"/>
  </si>
  <si>
    <t>下記のいずれにも該当しないことを誓約します。この誓約が虚偽であり、又はこの誓約に反したことに</t>
    <phoneticPr fontId="1"/>
  </si>
  <si>
    <t xml:space="preserve">より、当方が不利益を被ることとなっても、異議は一切申し立てません。 </t>
    <phoneticPr fontId="1"/>
  </si>
  <si>
    <t>記</t>
    <rPh sb="0" eb="1">
      <t>シル</t>
    </rPh>
    <phoneticPr fontId="1"/>
  </si>
  <si>
    <t>（１）法人等（個人、法人又は団体をいう。）が、暴力団（埼玉県暴力団排除条例（平成23 年埼玉県条</t>
    <phoneticPr fontId="1"/>
  </si>
  <si>
    <t>例第39 号）第２条第１号に規定する暴力団をいう。以下同じ。）であるとき又は法人等の役員等（個人</t>
    <phoneticPr fontId="1"/>
  </si>
  <si>
    <t>である場合はその者、法人である場合は役員、団体である場合は代表者、理事等、その他経営に実質的</t>
    <phoneticPr fontId="1"/>
  </si>
  <si>
    <t>に関与している者をいう。以下同じ。）が、暴力団員（同条例第２条第２号に規定する暴力団員をいう。</t>
    <phoneticPr fontId="1"/>
  </si>
  <si>
    <t xml:space="preserve">以下同じ。）であるとき。 </t>
    <phoneticPr fontId="1"/>
  </si>
  <si>
    <t>（２）役員等が、自己、自社若しくは第三者の不正の利益を図る目的又は第三者に損害を加える目的を</t>
    <phoneticPr fontId="1"/>
  </si>
  <si>
    <t xml:space="preserve">持って、暴力団又は暴力団員を利用するなどしているとき。 </t>
    <phoneticPr fontId="1"/>
  </si>
  <si>
    <t>（３）役員等が、暴力団又は暴力団員に対して、資金等を供給し、又は便宜を供与するなど直接的ある</t>
    <phoneticPr fontId="1"/>
  </si>
  <si>
    <t xml:space="preserve">いは積極的に暴力団の維持、運営に協力し、若しくは関与しているとき。 </t>
    <phoneticPr fontId="1"/>
  </si>
  <si>
    <t>（４）役員等が、暴力団又は暴力団員であることを知りながらこれと社会的に非難されるべき関係を有</t>
    <phoneticPr fontId="1"/>
  </si>
  <si>
    <t>しているとき。</t>
    <phoneticPr fontId="1"/>
  </si>
  <si>
    <t>（５）助成事業を実施するに当たり、法人等が、第三者と委託契約その他の契約（以下「委託契約等」</t>
    <phoneticPr fontId="1"/>
  </si>
  <si>
    <t>という。）を締結する場合に、その相手方が（１）から（４）までのいずれかに該当することを知りな</t>
    <phoneticPr fontId="1"/>
  </si>
  <si>
    <t>がら、当該者と契約を締結したと認められるとき。</t>
    <phoneticPr fontId="1"/>
  </si>
  <si>
    <t>（６）助成事業を実施するに当たり、法人等が、（１）から（４）までのいずれかに該当する第三者と</t>
    <phoneticPr fontId="1"/>
  </si>
  <si>
    <t>委託契約等を締結する場合（（５）に該当する場合を除く。）に、埼玉県が法人等に対して当該委託契</t>
    <phoneticPr fontId="1"/>
  </si>
  <si>
    <t>約等の解除を求め、法人等がこれに従わなかったと認められるとき。</t>
    <phoneticPr fontId="1"/>
  </si>
  <si>
    <t>埼玉県知事　宛</t>
    <phoneticPr fontId="1"/>
  </si>
  <si>
    <t>↓　エラーチェックb502</t>
    <phoneticPr fontId="1"/>
  </si>
  <si>
    <t>所在地：</t>
    <phoneticPr fontId="1"/>
  </si>
  <si>
    <t>← 郵便番号は不要</t>
    <rPh sb="2" eb="6">
      <t>ユウビンバンゴウ</t>
    </rPh>
    <rPh sb="7" eb="9">
      <t>フヨウ</t>
    </rPh>
    <phoneticPr fontId="1"/>
  </si>
  <si>
    <t>↓　エラーチェックb503</t>
    <phoneticPr fontId="1"/>
  </si>
  <si>
    <t>事業者名：</t>
    <phoneticPr fontId="1"/>
  </si>
  <si>
    <t>↓　エラーチェックb504</t>
    <phoneticPr fontId="1"/>
  </si>
  <si>
    <t xml:space="preserve">代表者職・氏名： </t>
    <phoneticPr fontId="1"/>
  </si>
  <si>
    <t>・</t>
    <phoneticPr fontId="1"/>
  </si>
  <si>
    <t>←代表者職名と氏名は
セルを分けて記載する</t>
    <rPh sb="1" eb="4">
      <t>ダイヒョウシャ</t>
    </rPh>
    <rPh sb="4" eb="6">
      <t>ショクメイ</t>
    </rPh>
    <rPh sb="7" eb="9">
      <t>シメイ</t>
    </rPh>
    <rPh sb="14" eb="15">
      <t>ワ</t>
    </rPh>
    <rPh sb="17" eb="19">
      <t>キサイ</t>
    </rPh>
    <phoneticPr fontId="1"/>
  </si>
  <si>
    <t>別紙6</t>
    <rPh sb="0" eb="2">
      <t>ベッシ</t>
    </rPh>
    <phoneticPr fontId="1"/>
  </si>
  <si>
    <t>1.購入する備品名</t>
    <rPh sb="2" eb="4">
      <t>コウニュウ</t>
    </rPh>
    <rPh sb="6" eb="8">
      <t>ビヒン</t>
    </rPh>
    <rPh sb="8" eb="9">
      <t>メイ</t>
    </rPh>
    <phoneticPr fontId="1"/>
  </si>
  <si>
    <t>2.購入が必要である理由</t>
    <rPh sb="2" eb="4">
      <t>コウニュウ</t>
    </rPh>
    <rPh sb="5" eb="7">
      <t>ヒツヨウ</t>
    </rPh>
    <rPh sb="10" eb="12">
      <t>リユウ</t>
    </rPh>
    <phoneticPr fontId="1"/>
  </si>
  <si>
    <t>3.事業終了後の使用に関する説明</t>
    <rPh sb="2" eb="4">
      <t>ジギョウ</t>
    </rPh>
    <rPh sb="4" eb="7">
      <t>シュウリョウゴ</t>
    </rPh>
    <rPh sb="8" eb="10">
      <t>シヨウ</t>
    </rPh>
    <rPh sb="11" eb="12">
      <t>カン</t>
    </rPh>
    <rPh sb="14" eb="16">
      <t>セツメイ</t>
    </rPh>
    <phoneticPr fontId="1"/>
  </si>
  <si>
    <t>【注意事項】
・複数の高額品の購入を計画している場合も、１枚にまとめて記載してください。</t>
    <rPh sb="1" eb="3">
      <t>チュウイ</t>
    </rPh>
    <rPh sb="3" eb="5">
      <t>ジコウ</t>
    </rPh>
    <rPh sb="8" eb="10">
      <t>フクスウ</t>
    </rPh>
    <rPh sb="11" eb="14">
      <t>コウガクヒン</t>
    </rPh>
    <rPh sb="15" eb="17">
      <t>コウニュウ</t>
    </rPh>
    <rPh sb="18" eb="20">
      <t>ケイカク</t>
    </rPh>
    <rPh sb="24" eb="26">
      <t>バアイ</t>
    </rPh>
    <rPh sb="29" eb="30">
      <t>マイ</t>
    </rPh>
    <rPh sb="35" eb="37">
      <t>キサイ</t>
    </rPh>
    <phoneticPr fontId="1"/>
  </si>
  <si>
    <t>高額品購入に関する説明書</t>
    <rPh sb="0" eb="3">
      <t>コウガクヒン</t>
    </rPh>
    <rPh sb="3" eb="5">
      <t>コウニュウ</t>
    </rPh>
    <rPh sb="6" eb="7">
      <t>カン</t>
    </rPh>
    <rPh sb="9" eb="12">
      <t>セツメイショ</t>
    </rPh>
    <phoneticPr fontId="1"/>
  </si>
  <si>
    <t>年度</t>
    <rPh sb="0" eb="2">
      <t>ネンド</t>
    </rPh>
    <phoneticPr fontId="1"/>
  </si>
  <si>
    <t>SDGs17の目標</t>
    <rPh sb="7" eb="9">
      <t>モクヒョウ</t>
    </rPh>
    <phoneticPr fontId="1"/>
  </si>
  <si>
    <t>---選択肢から当てはまるものを選ぶ---</t>
    <rPh sb="3" eb="6">
      <t>センタクシ</t>
    </rPh>
    <rPh sb="8" eb="9">
      <t>ア</t>
    </rPh>
    <rPh sb="16" eb="17">
      <t>エラ</t>
    </rPh>
    <phoneticPr fontId="1"/>
  </si>
  <si>
    <t>貧困をなくそう</t>
    <rPh sb="0" eb="2">
      <t>ヒンコン</t>
    </rPh>
    <phoneticPr fontId="1"/>
  </si>
  <si>
    <t>事業期間</t>
    <rPh sb="0" eb="2">
      <t>ジギョウ</t>
    </rPh>
    <rPh sb="2" eb="4">
      <t>キカン</t>
    </rPh>
    <phoneticPr fontId="1"/>
  </si>
  <si>
    <t>から</t>
    <phoneticPr fontId="1"/>
  </si>
  <si>
    <t>飢餓をゼロに</t>
    <rPh sb="0" eb="2">
      <t>キガ</t>
    </rPh>
    <phoneticPr fontId="1"/>
  </si>
  <si>
    <t>まで</t>
    <phoneticPr fontId="1"/>
  </si>
  <si>
    <t>すべての人に健康と福祉を</t>
    <rPh sb="4" eb="5">
      <t>ヒト</t>
    </rPh>
    <rPh sb="6" eb="8">
      <t>ケンコウ</t>
    </rPh>
    <rPh sb="9" eb="11">
      <t>フクシ</t>
    </rPh>
    <phoneticPr fontId="1"/>
  </si>
  <si>
    <t>質の高い教育をみんなに</t>
    <rPh sb="0" eb="1">
      <t>シツ</t>
    </rPh>
    <rPh sb="2" eb="3">
      <t>タカ</t>
    </rPh>
    <rPh sb="4" eb="6">
      <t>キョウイク</t>
    </rPh>
    <phoneticPr fontId="1"/>
  </si>
  <si>
    <t>募集期間</t>
    <rPh sb="0" eb="2">
      <t>ボシュウ</t>
    </rPh>
    <rPh sb="2" eb="4">
      <t>キカン</t>
    </rPh>
    <phoneticPr fontId="1"/>
  </si>
  <si>
    <t>ジェンダー平等を実現しよう</t>
    <rPh sb="5" eb="7">
      <t>ビョウドウ</t>
    </rPh>
    <rPh sb="8" eb="10">
      <t>ジツゲン</t>
    </rPh>
    <phoneticPr fontId="1"/>
  </si>
  <si>
    <t>安全な水とトイレを世界中に</t>
    <rPh sb="0" eb="2">
      <t>アンゼン</t>
    </rPh>
    <rPh sb="3" eb="4">
      <t>ミズ</t>
    </rPh>
    <rPh sb="9" eb="11">
      <t>セカイ</t>
    </rPh>
    <rPh sb="11" eb="12">
      <t>ナカ</t>
    </rPh>
    <phoneticPr fontId="1"/>
  </si>
  <si>
    <t>エネルギーをみんなにそしてクリーンに</t>
    <phoneticPr fontId="1"/>
  </si>
  <si>
    <t>以降に設立</t>
    <rPh sb="0" eb="2">
      <t>イコウ</t>
    </rPh>
    <rPh sb="3" eb="5">
      <t>セツリツ</t>
    </rPh>
    <phoneticPr fontId="1"/>
  </si>
  <si>
    <t>働きがいも経済成長も</t>
    <rPh sb="0" eb="1">
      <t>ハタラ</t>
    </rPh>
    <rPh sb="5" eb="9">
      <t>ケイザイセイチョウ</t>
    </rPh>
    <phoneticPr fontId="1"/>
  </si>
  <si>
    <t>産業と技術革新の基盤をつくろう</t>
    <rPh sb="0" eb="2">
      <t>サンギョウ</t>
    </rPh>
    <rPh sb="3" eb="5">
      <t>ギジュツ</t>
    </rPh>
    <rPh sb="5" eb="7">
      <t>カクシン</t>
    </rPh>
    <rPh sb="8" eb="10">
      <t>キバン</t>
    </rPh>
    <phoneticPr fontId="1"/>
  </si>
  <si>
    <t>補助率</t>
    <rPh sb="0" eb="3">
      <t>ホジョリツ</t>
    </rPh>
    <phoneticPr fontId="1"/>
  </si>
  <si>
    <t>人や国の不平等をなくそう</t>
    <rPh sb="0" eb="1">
      <t>ヒト</t>
    </rPh>
    <rPh sb="2" eb="3">
      <t>クニ</t>
    </rPh>
    <rPh sb="4" eb="7">
      <t>フビョウドウ</t>
    </rPh>
    <phoneticPr fontId="1"/>
  </si>
  <si>
    <t>住み続けられるまちづくりを</t>
    <rPh sb="0" eb="1">
      <t>ス</t>
    </rPh>
    <rPh sb="2" eb="3">
      <t>ツヅ</t>
    </rPh>
    <phoneticPr fontId="1"/>
  </si>
  <si>
    <t>つくる責任つかう責任</t>
    <rPh sb="3" eb="5">
      <t>セキニン</t>
    </rPh>
    <rPh sb="8" eb="10">
      <t>セキニン</t>
    </rPh>
    <phoneticPr fontId="1"/>
  </si>
  <si>
    <t>気候変動に具体的な対策を</t>
    <rPh sb="0" eb="2">
      <t>キコウ</t>
    </rPh>
    <rPh sb="2" eb="4">
      <t>ヘンドウ</t>
    </rPh>
    <rPh sb="5" eb="8">
      <t>グタイテキ</t>
    </rPh>
    <rPh sb="9" eb="11">
      <t>タイサク</t>
    </rPh>
    <phoneticPr fontId="1"/>
  </si>
  <si>
    <t>法人連絡票に入力した設立日「西暦年＋月」</t>
    <rPh sb="0" eb="2">
      <t>ホウジン</t>
    </rPh>
    <rPh sb="2" eb="4">
      <t>レンラク</t>
    </rPh>
    <rPh sb="4" eb="5">
      <t>ヒョウ</t>
    </rPh>
    <rPh sb="6" eb="8">
      <t>ニュウリョク</t>
    </rPh>
    <rPh sb="10" eb="12">
      <t>セツリツ</t>
    </rPh>
    <rPh sb="12" eb="13">
      <t>ビ</t>
    </rPh>
    <rPh sb="14" eb="16">
      <t>セイレキ</t>
    </rPh>
    <rPh sb="16" eb="17">
      <t>ネン</t>
    </rPh>
    <rPh sb="18" eb="19">
      <t>ツキ</t>
    </rPh>
    <phoneticPr fontId="1"/>
  </si>
  <si>
    <t>海の豊かさを守ろう</t>
    <rPh sb="0" eb="1">
      <t>ウミ</t>
    </rPh>
    <rPh sb="2" eb="3">
      <t>ユタ</t>
    </rPh>
    <rPh sb="6" eb="7">
      <t>マモ</t>
    </rPh>
    <phoneticPr fontId="1"/>
  </si>
  <si>
    <t>法人連絡票に入力した設立日「日」</t>
    <rPh sb="0" eb="2">
      <t>ホウジン</t>
    </rPh>
    <rPh sb="2" eb="4">
      <t>レンラク</t>
    </rPh>
    <rPh sb="4" eb="5">
      <t>ヒョウ</t>
    </rPh>
    <rPh sb="6" eb="8">
      <t>ニュウリョク</t>
    </rPh>
    <rPh sb="10" eb="12">
      <t>セツリツ</t>
    </rPh>
    <rPh sb="12" eb="13">
      <t>ビ</t>
    </rPh>
    <rPh sb="14" eb="15">
      <t>ニチ</t>
    </rPh>
    <phoneticPr fontId="1"/>
  </si>
  <si>
    <t>陸の豊かさも守ろう</t>
    <rPh sb="0" eb="1">
      <t>リク</t>
    </rPh>
    <rPh sb="2" eb="3">
      <t>ユタ</t>
    </rPh>
    <rPh sb="6" eb="7">
      <t>マモ</t>
    </rPh>
    <phoneticPr fontId="1"/>
  </si>
  <si>
    <t>文字列に変換</t>
    <rPh sb="0" eb="3">
      <t>モジレツ</t>
    </rPh>
    <rPh sb="4" eb="6">
      <t>ヘンカン</t>
    </rPh>
    <phoneticPr fontId="1"/>
  </si>
  <si>
    <t>平和と公正をすべての人に</t>
    <rPh sb="0" eb="2">
      <t>ヘイワ</t>
    </rPh>
    <rPh sb="3" eb="5">
      <t>コウセイ</t>
    </rPh>
    <rPh sb="10" eb="11">
      <t>ヒト</t>
    </rPh>
    <phoneticPr fontId="1"/>
  </si>
  <si>
    <t>vlookupで検索する列番号</t>
    <rPh sb="8" eb="10">
      <t>ケンサク</t>
    </rPh>
    <rPh sb="12" eb="13">
      <t>レツ</t>
    </rPh>
    <rPh sb="13" eb="15">
      <t>バンゴウ</t>
    </rPh>
    <phoneticPr fontId="1"/>
  </si>
  <si>
    <t>パートナーシップで目標を達成しよう</t>
    <rPh sb="9" eb="11">
      <t>モクヒョウ</t>
    </rPh>
    <rPh sb="12" eb="14">
      <t>タッセイ</t>
    </rPh>
    <phoneticPr fontId="1"/>
  </si>
  <si>
    <t>法人の設立日（文字列から日付データに変換）</t>
    <rPh sb="0" eb="2">
      <t>ホウジン</t>
    </rPh>
    <rPh sb="3" eb="5">
      <t>セツリツ</t>
    </rPh>
    <rPh sb="5" eb="6">
      <t>ビ</t>
    </rPh>
    <rPh sb="7" eb="10">
      <t>モジレツ</t>
    </rPh>
    <rPh sb="12" eb="14">
      <t>ヒヅケ</t>
    </rPh>
    <rPh sb="18" eb="20">
      <t>ヘンカン</t>
    </rPh>
    <phoneticPr fontId="1"/>
  </si>
  <si>
    <t>該当判定</t>
    <rPh sb="0" eb="2">
      <t>ガイトウ</t>
    </rPh>
    <rPh sb="2" eb="4">
      <t>ハンテイ</t>
    </rPh>
    <phoneticPr fontId="1"/>
  </si>
  <si>
    <t>希望する事業（両方の場合は補助率の高い自立促進）</t>
    <rPh sb="0" eb="2">
      <t>キボウ</t>
    </rPh>
    <rPh sb="4" eb="6">
      <t>ジギョウ</t>
    </rPh>
    <rPh sb="7" eb="9">
      <t>リョウホウ</t>
    </rPh>
    <rPh sb="10" eb="12">
      <t>バアイ</t>
    </rPh>
    <rPh sb="13" eb="16">
      <t>ホジョリツ</t>
    </rPh>
    <rPh sb="17" eb="18">
      <t>タカ</t>
    </rPh>
    <rPh sb="19" eb="21">
      <t>ジリツ</t>
    </rPh>
    <rPh sb="21" eb="23">
      <t>ソクシン</t>
    </rPh>
    <phoneticPr fontId="1"/>
  </si>
  <si>
    <t>高い方で設定（SDGsで3年未満は1.0/3年以上は0.9/自立促進は1.0）</t>
    <rPh sb="0" eb="1">
      <t>タカ</t>
    </rPh>
    <rPh sb="2" eb="3">
      <t>ホウ</t>
    </rPh>
    <rPh sb="4" eb="6">
      <t>セッテイ</t>
    </rPh>
    <rPh sb="13" eb="14">
      <t>ネン</t>
    </rPh>
    <rPh sb="14" eb="16">
      <t>ミマン</t>
    </rPh>
    <rPh sb="22" eb="23">
      <t>ネン</t>
    </rPh>
    <rPh sb="23" eb="25">
      <t>イジョウ</t>
    </rPh>
    <rPh sb="30" eb="32">
      <t>ジリツ</t>
    </rPh>
    <rPh sb="32" eb="34">
      <t>ソクシン</t>
    </rPh>
    <phoneticPr fontId="1"/>
  </si>
  <si>
    <t>決算月</t>
    <rPh sb="0" eb="2">
      <t>ケッサン</t>
    </rPh>
    <rPh sb="2" eb="3">
      <t>ツキ</t>
    </rPh>
    <phoneticPr fontId="1"/>
  </si>
  <si>
    <t>2月</t>
  </si>
  <si>
    <t>3月</t>
  </si>
  <si>
    <t>4月</t>
  </si>
  <si>
    <t>5月</t>
  </si>
  <si>
    <t>6月</t>
  </si>
  <si>
    <t>8月</t>
  </si>
  <si>
    <t>9月</t>
  </si>
  <si>
    <t>10月</t>
  </si>
  <si>
    <t>11月</t>
  </si>
  <si>
    <t>12月</t>
  </si>
  <si>
    <t>支払方法</t>
    <rPh sb="0" eb="2">
      <t>シハライ</t>
    </rPh>
    <rPh sb="2" eb="4">
      <t>ホウホウ</t>
    </rPh>
    <phoneticPr fontId="1"/>
  </si>
  <si>
    <t>精算払</t>
    <rPh sb="0" eb="2">
      <t>セイサン</t>
    </rPh>
    <rPh sb="2" eb="3">
      <t>バライ</t>
    </rPh>
    <phoneticPr fontId="1"/>
  </si>
  <si>
    <t>概算払</t>
    <rPh sb="0" eb="2">
      <t>ガイサン</t>
    </rPh>
    <rPh sb="2" eb="3">
      <t>バライ</t>
    </rPh>
    <phoneticPr fontId="1"/>
  </si>
  <si>
    <t>他補助金</t>
    <rPh sb="0" eb="4">
      <t>タホジョキン</t>
    </rPh>
    <phoneticPr fontId="1"/>
  </si>
  <si>
    <t>交付決定</t>
    <rPh sb="0" eb="2">
      <t>コウフ</t>
    </rPh>
    <rPh sb="2" eb="4">
      <t>ケッテイ</t>
    </rPh>
    <phoneticPr fontId="1"/>
  </si>
  <si>
    <t>申請中</t>
    <rPh sb="0" eb="3">
      <t>シンセイチュウ</t>
    </rPh>
    <phoneticPr fontId="1"/>
  </si>
  <si>
    <t>申請予定</t>
    <rPh sb="0" eb="2">
      <t>シンセイ</t>
    </rPh>
    <rPh sb="2" eb="4">
      <t>ヨテイ</t>
    </rPh>
    <phoneticPr fontId="1"/>
  </si>
  <si>
    <t>NPO活動促進助成事業の交付が決定したら、他補助金等を辞退する</t>
    <rPh sb="3" eb="11">
      <t>カツドウソクシンジョセイジギョウ</t>
    </rPh>
    <rPh sb="12" eb="14">
      <t>コウフ</t>
    </rPh>
    <rPh sb="15" eb="17">
      <t>ケッテイ</t>
    </rPh>
    <rPh sb="21" eb="22">
      <t>タ</t>
    </rPh>
    <rPh sb="22" eb="25">
      <t>ホジョキン</t>
    </rPh>
    <rPh sb="25" eb="26">
      <t>トウ</t>
    </rPh>
    <rPh sb="27" eb="29">
      <t>ジタイ</t>
    </rPh>
    <phoneticPr fontId="1"/>
  </si>
  <si>
    <t>他補助金等の交付が決定したら、NPO活動促進助成事業を辞退する</t>
    <rPh sb="0" eb="1">
      <t>タ</t>
    </rPh>
    <rPh sb="1" eb="4">
      <t>ホジョキン</t>
    </rPh>
    <rPh sb="4" eb="5">
      <t>トウ</t>
    </rPh>
    <rPh sb="6" eb="8">
      <t>コウフ</t>
    </rPh>
    <rPh sb="9" eb="11">
      <t>ケッテイ</t>
    </rPh>
    <rPh sb="18" eb="20">
      <t>カツドウ</t>
    </rPh>
    <rPh sb="20" eb="22">
      <t>ソクシン</t>
    </rPh>
    <rPh sb="22" eb="24">
      <t>ジョセイ</t>
    </rPh>
    <rPh sb="24" eb="26">
      <t>ジギョウ</t>
    </rPh>
    <rPh sb="27" eb="29">
      <t>ジタイ</t>
    </rPh>
    <phoneticPr fontId="1"/>
  </si>
  <si>
    <t>こども・教育</t>
    <rPh sb="4" eb="6">
      <t>キョウイク</t>
    </rPh>
    <phoneticPr fontId="1"/>
  </si>
  <si>
    <t>防災・まちづくり</t>
    <rPh sb="0" eb="2">
      <t>ボウサイ</t>
    </rPh>
    <phoneticPr fontId="1"/>
  </si>
  <si>
    <t>地域協力</t>
    <rPh sb="0" eb="2">
      <t>チイキ</t>
    </rPh>
    <rPh sb="2" eb="4">
      <t>キョウリョク</t>
    </rPh>
    <phoneticPr fontId="1"/>
  </si>
  <si>
    <t>取組の目的＜200字程度＞</t>
    <rPh sb="0" eb="2">
      <t>トリクミ</t>
    </rPh>
    <rPh sb="3" eb="5">
      <t>モクテキ</t>
    </rPh>
    <phoneticPr fontId="1"/>
  </si>
  <si>
    <t>取組の内容＜100字程度＞</t>
    <rPh sb="0" eb="2">
      <t>トリクミ</t>
    </rPh>
    <rPh sb="3" eb="5">
      <t>ナイヨウ</t>
    </rPh>
    <phoneticPr fontId="1"/>
  </si>
  <si>
    <t>事業実施回数</t>
    <rPh sb="0" eb="2">
      <t>ジギョウ</t>
    </rPh>
    <rPh sb="2" eb="4">
      <t>ジッシ</t>
    </rPh>
    <rPh sb="4" eb="6">
      <t>カイスウ</t>
    </rPh>
    <phoneticPr fontId="1"/>
  </si>
  <si>
    <t>か月</t>
    <rPh sb="1" eb="2">
      <t>ゲツ</t>
    </rPh>
    <phoneticPr fontId="1"/>
  </si>
  <si>
    <t>回 ×</t>
    <rPh sb="0" eb="1">
      <t>カイ</t>
    </rPh>
    <phoneticPr fontId="1"/>
  </si>
  <si>
    <t>＝</t>
    <phoneticPr fontId="1"/>
  </si>
  <si>
    <t>参加者数合計</t>
    <rPh sb="0" eb="3">
      <t>サンカシャ</t>
    </rPh>
    <rPh sb="3" eb="4">
      <t>スウ</t>
    </rPh>
    <rPh sb="4" eb="6">
      <t>ゴウケイ</t>
    </rPh>
    <phoneticPr fontId="1"/>
  </si>
  <si>
    <t>各回</t>
    <rPh sb="0" eb="2">
      <t>カクカイ</t>
    </rPh>
    <phoneticPr fontId="1"/>
  </si>
  <si>
    <t>名　×</t>
    <rPh sb="0" eb="1">
      <t>メイ</t>
    </rPh>
    <phoneticPr fontId="1"/>
  </si>
  <si>
    <t>名</t>
    <rPh sb="0" eb="1">
      <t>メイ</t>
    </rPh>
    <phoneticPr fontId="1"/>
  </si>
  <si>
    <t>1名あたり</t>
    <rPh sb="1" eb="2">
      <t>メイ</t>
    </rPh>
    <phoneticPr fontId="1"/>
  </si>
  <si>
    <t>円　×</t>
    <rPh sb="0" eb="1">
      <t>エン</t>
    </rPh>
    <phoneticPr fontId="1"/>
  </si>
  <si>
    <t>回 =</t>
    <rPh sb="0" eb="1">
      <t>カイ</t>
    </rPh>
    <phoneticPr fontId="1"/>
  </si>
  <si>
    <t>名 ＝</t>
    <rPh sb="0" eb="1">
      <t>メイ</t>
    </rPh>
    <phoneticPr fontId="1"/>
  </si>
  <si>
    <t>事業収益見込額</t>
    <rPh sb="0" eb="4">
      <t>ジギョウシュウエキ</t>
    </rPh>
    <rPh sb="4" eb="6">
      <t>ミコ</t>
    </rPh>
    <rPh sb="6" eb="7">
      <t>ガク</t>
    </rPh>
    <phoneticPr fontId="1"/>
  </si>
  <si>
    <t>従業社員数</t>
    <rPh sb="0" eb="5">
      <t>ジュウギョウシャインスウ</t>
    </rPh>
    <phoneticPr fontId="1"/>
  </si>
  <si>
    <t>ボランティア数</t>
    <rPh sb="6" eb="7">
      <t>スウ</t>
    </rPh>
    <phoneticPr fontId="1"/>
  </si>
  <si>
    <t>各取組の成果指標</t>
    <rPh sb="0" eb="3">
      <t>カクトリクミ</t>
    </rPh>
    <rPh sb="4" eb="8">
      <t>セイカシヒョウ</t>
    </rPh>
    <phoneticPr fontId="1"/>
  </si>
  <si>
    <t>事業効果　（※ 事業の効果はどのように県内広域に及ぶか、単一市町村内で行う事業の場合は、事業の効果が他の地域にどのように裨益するのか具体的に記載）　＜３０0字程度＞</t>
    <rPh sb="0" eb="4">
      <t>ジギョウコウカ</t>
    </rPh>
    <rPh sb="8" eb="10">
      <t>ジギョウ</t>
    </rPh>
    <rPh sb="11" eb="13">
      <t>コウカ</t>
    </rPh>
    <rPh sb="19" eb="23">
      <t>ケンナイコウイキ</t>
    </rPh>
    <rPh sb="24" eb="25">
      <t>オヨ</t>
    </rPh>
    <rPh sb="37" eb="39">
      <t>ジギョウ</t>
    </rPh>
    <rPh sb="40" eb="42">
      <t>バアイ</t>
    </rPh>
    <rPh sb="44" eb="46">
      <t>ジギョウ</t>
    </rPh>
    <rPh sb="66" eb="69">
      <t>グタイテキ</t>
    </rPh>
    <rPh sb="70" eb="72">
      <t>キサイ</t>
    </rPh>
    <phoneticPr fontId="1"/>
  </si>
  <si>
    <t>事業の発展性　（これまでの取組を踏まえ、事業の自立的な運営や効果的な実施に向けてどのような工夫・改善を行うか具体的に記載）＜300字程度＞</t>
    <rPh sb="0" eb="2">
      <t>ジギョウ</t>
    </rPh>
    <rPh sb="3" eb="6">
      <t>ハッテンセイ</t>
    </rPh>
    <rPh sb="13" eb="15">
      <t>トリクミ</t>
    </rPh>
    <rPh sb="16" eb="17">
      <t>フ</t>
    </rPh>
    <rPh sb="20" eb="22">
      <t>ジギョウ</t>
    </rPh>
    <rPh sb="23" eb="26">
      <t>ジリツテキ</t>
    </rPh>
    <rPh sb="27" eb="29">
      <t>ウンエイ</t>
    </rPh>
    <rPh sb="30" eb="33">
      <t>コウカテキ</t>
    </rPh>
    <rPh sb="34" eb="36">
      <t>ジッシ</t>
    </rPh>
    <rPh sb="37" eb="38">
      <t>ム</t>
    </rPh>
    <rPh sb="45" eb="47">
      <t>クフウ</t>
    </rPh>
    <rPh sb="48" eb="50">
      <t>カイゼン</t>
    </rPh>
    <rPh sb="51" eb="52">
      <t>オコナ</t>
    </rPh>
    <rPh sb="54" eb="57">
      <t>グタイテキ</t>
    </rPh>
    <rPh sb="58" eb="60">
      <t>キサイ</t>
    </rPh>
    <rPh sb="65" eb="68">
      <t>ジテイド</t>
    </rPh>
    <phoneticPr fontId="1"/>
  </si>
  <si>
    <t>事業の先駆性・モデル性 （※事業の手法など他団体の取組のモデルとなり得るポイントを記載）　＜３０0字程度＞</t>
    <rPh sb="0" eb="2">
      <t>ジギョウ</t>
    </rPh>
    <rPh sb="14" eb="16">
      <t>ジギョウ</t>
    </rPh>
    <rPh sb="41" eb="43">
      <t>キサイ</t>
    </rPh>
    <phoneticPr fontId="1"/>
  </si>
  <si>
    <r>
      <t>■高額品の必要性、事業終了後の使用に関する説明書</t>
    </r>
    <r>
      <rPr>
        <b/>
        <u/>
        <sz val="11"/>
        <color rgb="FF0070C0"/>
        <rFont val="BIZ UDPゴシック"/>
        <family val="3"/>
        <charset val="128"/>
      </rPr>
      <t>（※別紙６）を作成</t>
    </r>
    <r>
      <rPr>
        <sz val="11"/>
        <color theme="1"/>
        <rFont val="BIZ UDPゴシック"/>
        <family val="3"/>
        <charset val="128"/>
      </rPr>
      <t>した。</t>
    </r>
    <rPh sb="1" eb="4">
      <t>コウガクヒン</t>
    </rPh>
    <rPh sb="5" eb="8">
      <t>ヒツヨウセイ</t>
    </rPh>
    <rPh sb="9" eb="11">
      <t>ジギョウ</t>
    </rPh>
    <rPh sb="11" eb="14">
      <t>シュウリョウゴ</t>
    </rPh>
    <rPh sb="15" eb="17">
      <t>シヨウ</t>
    </rPh>
    <rPh sb="18" eb="19">
      <t>カン</t>
    </rPh>
    <rPh sb="21" eb="24">
      <t>セツメイショ</t>
    </rPh>
    <rPh sb="31" eb="33">
      <t>サクセイ</t>
    </rPh>
    <phoneticPr fontId="1"/>
  </si>
  <si>
    <t>令和8</t>
    <rPh sb="0" eb="2">
      <t>レイワ</t>
    </rPh>
    <phoneticPr fontId="1"/>
  </si>
  <si>
    <t>5年未満</t>
    <rPh sb="1" eb="2">
      <t>ネン</t>
    </rPh>
    <rPh sb="2" eb="4">
      <t>ミマン</t>
    </rPh>
    <phoneticPr fontId="1"/>
  </si>
  <si>
    <t>5年未満判定</t>
    <rPh sb="1" eb="2">
      <t>ネン</t>
    </rPh>
    <rPh sb="2" eb="4">
      <t>ミマン</t>
    </rPh>
    <rPh sb="4" eb="6">
      <t>ハンテイ</t>
    </rPh>
    <phoneticPr fontId="1"/>
  </si>
  <si>
    <t>5年未満の基準日（B9に入力したもの）</t>
    <rPh sb="1" eb="2">
      <t>ネン</t>
    </rPh>
    <rPh sb="2" eb="4">
      <t>ミマン</t>
    </rPh>
    <rPh sb="5" eb="8">
      <t>キジュンビ</t>
    </rPh>
    <rPh sb="12" eb="14">
      <t>ニュウリョク</t>
    </rPh>
    <phoneticPr fontId="1"/>
  </si>
  <si>
    <t>人</t>
    <rPh sb="0" eb="1">
      <t>ヒト</t>
    </rPh>
    <phoneticPr fontId="1"/>
  </si>
  <si>
    <t>高額品の購入に関する説明書(別紙6）</t>
    <rPh sb="0" eb="3">
      <t>コウガクヒン</t>
    </rPh>
    <rPh sb="4" eb="6">
      <t>コウニュウ</t>
    </rPh>
    <rPh sb="7" eb="8">
      <t>カン</t>
    </rPh>
    <rPh sb="10" eb="13">
      <t>セツメイショ</t>
    </rPh>
    <rPh sb="14" eb="16">
      <t>ベッシ</t>
    </rPh>
    <phoneticPr fontId="1"/>
  </si>
  <si>
    <t>高額品(１回の支出が10万円以上)を計上した場合は、別紙6の提出が必要です</t>
    <rPh sb="0" eb="3">
      <t>コウガクヒン</t>
    </rPh>
    <rPh sb="18" eb="20">
      <t>ケイジョウ</t>
    </rPh>
    <rPh sb="22" eb="24">
      <t>バアイ</t>
    </rPh>
    <rPh sb="26" eb="28">
      <t>ベッシ</t>
    </rPh>
    <rPh sb="30" eb="32">
      <t>テイシュツ</t>
    </rPh>
    <rPh sb="33" eb="35">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</si>
</sst>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411]ggge&quot;年&quot;m&quot;月&quot;d&quot;日&quot;;@"/>
    <numFmt numFmtId="177" formatCode="#,##0.0;[Red]\-#,##0.0"/>
    <numFmt numFmtId="178" formatCode="#,##0_ "/>
    <numFmt numFmtId="179" formatCode="#,##0&quot; 円&quot;\ ;[Red]\-#,##0\ "/>
    <numFmt numFmtId="180" formatCode="0.0"/>
    <numFmt numFmtId="181" formatCode="[$-411]ge\.m\.d;@"/>
    <numFmt numFmtId="182" formatCode="[$]ggge&quot;年&quot;m&quot;月&quot;d&quot;日&quot;;@" x16r2:formatCode16="[$-ja-JP-x-gannen]ggge&quot;年&quot;m&quot;月&quot;d&quot;日&quot;;@"/>
    <numFmt numFmtId="183" formatCode="0&quot;字&quot;"/>
    <numFmt numFmtId="184" formatCode="0&quot;字/90字&quot;"/>
    <numFmt numFmtId="185" formatCode="0&quot;字/300字&quot;"/>
    <numFmt numFmtId="186" formatCode="0&quot;字/200字&quot;"/>
  </numFmts>
  <fonts count="59" x14ac:knownFonts="1">
    <font>
      <sz val="11"/>
      <color theme="1"/>
      <name val="ＭＳ Ｐゴシック"/>
      <family val="2"/>
      <charset val="128"/>
    </font>
    <font>
      <sz val="6"/>
      <name val="ＭＳ Ｐゴシック"/>
      <family val="2"/>
      <charset val="128"/>
    </font>
    <font>
      <sz val="11"/>
      <color theme="1"/>
      <name val="ＭＳ Ｐゴシック"/>
      <family val="2"/>
      <charset val="128"/>
    </font>
    <font>
      <sz val="11"/>
      <color theme="1"/>
      <name val="BIZ UDPゴシック"/>
      <family val="3"/>
      <charset val="128"/>
    </font>
    <font>
      <sz val="10"/>
      <color theme="1"/>
      <name val="BIZ UDPゴシック"/>
      <family val="3"/>
      <charset val="128"/>
    </font>
    <font>
      <sz val="9"/>
      <color theme="1"/>
      <name val="BIZ UDPゴシック"/>
      <family val="3"/>
      <charset val="128"/>
    </font>
    <font>
      <sz val="9"/>
      <color theme="1"/>
      <name val="ＭＳ Ｐゴシック"/>
      <family val="2"/>
      <charset val="128"/>
    </font>
    <font>
      <sz val="10.5"/>
      <color theme="1"/>
      <name val="ＭＳ 明朝"/>
      <family val="1"/>
      <charset val="128"/>
    </font>
    <font>
      <b/>
      <sz val="14"/>
      <color theme="1"/>
      <name val="BIZ UDPゴシック"/>
      <family val="3"/>
      <charset val="128"/>
    </font>
    <font>
      <sz val="11"/>
      <color rgb="FFC00000"/>
      <name val="BIZ UDPゴシック"/>
      <family val="3"/>
      <charset val="128"/>
    </font>
    <font>
      <sz val="11"/>
      <color rgb="FF00B050"/>
      <name val="BIZ UDPゴシック"/>
      <family val="3"/>
      <charset val="128"/>
    </font>
    <font>
      <b/>
      <sz val="11"/>
      <color theme="1"/>
      <name val="BIZ UDPゴシック"/>
      <family val="3"/>
      <charset val="128"/>
    </font>
    <font>
      <b/>
      <sz val="10"/>
      <color rgb="FFC00000"/>
      <name val="BIZ UDPゴシック"/>
      <family val="3"/>
      <charset val="128"/>
    </font>
    <font>
      <b/>
      <sz val="11"/>
      <color theme="0"/>
      <name val="BIZ UDPゴシック"/>
      <family val="3"/>
      <charset val="128"/>
    </font>
    <font>
      <sz val="11"/>
      <color theme="1"/>
      <name val="ＭＳ 明朝"/>
      <family val="1"/>
      <charset val="128"/>
    </font>
    <font>
      <b/>
      <sz val="11"/>
      <color rgb="FFC00000"/>
      <name val="BIZ UDPゴシック"/>
      <family val="3"/>
      <charset val="128"/>
    </font>
    <font>
      <b/>
      <sz val="10"/>
      <color theme="1"/>
      <name val="BIZ UDPゴシック"/>
      <family val="3"/>
      <charset val="128"/>
    </font>
    <font>
      <sz val="11"/>
      <name val="BIZ UDPゴシック"/>
      <family val="3"/>
      <charset val="128"/>
    </font>
    <font>
      <b/>
      <sz val="12"/>
      <name val="BIZ UDPゴシック"/>
      <family val="3"/>
      <charset val="128"/>
    </font>
    <font>
      <sz val="9"/>
      <name val="BIZ UDPゴシック"/>
      <family val="3"/>
      <charset val="128"/>
    </font>
    <font>
      <sz val="8"/>
      <color theme="1"/>
      <name val="BIZ UDPゴシック"/>
      <family val="3"/>
      <charset val="128"/>
    </font>
    <font>
      <b/>
      <sz val="10"/>
      <name val="BIZ UDPゴシック"/>
      <family val="3"/>
      <charset val="128"/>
    </font>
    <font>
      <b/>
      <sz val="12"/>
      <color rgb="FFC00000"/>
      <name val="BIZ UDPゴシック"/>
      <family val="3"/>
      <charset val="128"/>
    </font>
    <font>
      <sz val="10.5"/>
      <color theme="0"/>
      <name val="ＭＳ 明朝"/>
      <family val="1"/>
      <charset val="128"/>
    </font>
    <font>
      <b/>
      <sz val="9"/>
      <color rgb="FFC00000"/>
      <name val="BIZ UDPゴシック"/>
      <family val="3"/>
      <charset val="128"/>
    </font>
    <font>
      <b/>
      <sz val="10"/>
      <color theme="0"/>
      <name val="BIZ UDPゴシック"/>
      <family val="3"/>
      <charset val="128"/>
    </font>
    <font>
      <sz val="6"/>
      <color theme="1"/>
      <name val="BIZ UDPゴシック"/>
      <family val="3"/>
      <charset val="128"/>
    </font>
    <font>
      <b/>
      <sz val="9"/>
      <color theme="0"/>
      <name val="BIZ UDPゴシック"/>
      <family val="3"/>
      <charset val="128"/>
    </font>
    <font>
      <sz val="3"/>
      <color theme="1"/>
      <name val="BIZ UDPゴシック"/>
      <family val="3"/>
      <charset val="128"/>
    </font>
    <font>
      <sz val="6"/>
      <name val="ＭＳ 明朝"/>
      <family val="1"/>
      <charset val="128"/>
    </font>
    <font>
      <sz val="11"/>
      <color theme="0"/>
      <name val="BIZ UDPゴシック"/>
      <family val="3"/>
      <charset val="128"/>
    </font>
    <font>
      <sz val="12"/>
      <color theme="1"/>
      <name val="BIZ UDPゴシック"/>
      <family val="3"/>
      <charset val="128"/>
    </font>
    <font>
      <b/>
      <sz val="12"/>
      <color rgb="FF002060"/>
      <name val="BIZ UDPゴシック"/>
      <family val="3"/>
      <charset val="128"/>
    </font>
    <font>
      <b/>
      <sz val="9"/>
      <name val="BIZ UDPゴシック"/>
      <family val="3"/>
      <charset val="128"/>
    </font>
    <font>
      <sz val="11"/>
      <name val="ＭＳ 明朝"/>
      <family val="1"/>
      <charset val="128"/>
    </font>
    <font>
      <sz val="10"/>
      <name val="BIZ UDPゴシック"/>
      <family val="3"/>
      <charset val="128"/>
    </font>
    <font>
      <b/>
      <sz val="18"/>
      <color theme="1"/>
      <name val="BIZ UDPゴシック"/>
      <family val="3"/>
      <charset val="128"/>
    </font>
    <font>
      <b/>
      <u/>
      <sz val="11"/>
      <color rgb="FF0070C0"/>
      <name val="BIZ UDPゴシック"/>
      <family val="3"/>
      <charset val="128"/>
    </font>
    <font>
      <sz val="11"/>
      <name val="Segoe UI Symbol"/>
      <family val="3"/>
    </font>
    <font>
      <sz val="16"/>
      <color rgb="FFC00000"/>
      <name val="BIZ UDPゴシック"/>
      <family val="3"/>
      <charset val="128"/>
    </font>
    <font>
      <b/>
      <sz val="16"/>
      <color rgb="FFC00000"/>
      <name val="BIZ UDPゴシック"/>
      <family val="3"/>
      <charset val="128"/>
    </font>
    <font>
      <sz val="11"/>
      <name val="BIZ UDP明朝 Medium"/>
      <family val="1"/>
      <charset val="128"/>
    </font>
    <font>
      <b/>
      <sz val="12"/>
      <name val="BIZ UDP明朝 Medium"/>
      <family val="1"/>
      <charset val="128"/>
    </font>
    <font>
      <sz val="10"/>
      <name val="BIZ UDP明朝 Medium"/>
      <family val="1"/>
      <charset val="128"/>
    </font>
    <font>
      <sz val="9"/>
      <name val="BIZ UDP明朝 Medium"/>
      <family val="1"/>
      <charset val="128"/>
    </font>
    <font>
      <sz val="10.5"/>
      <color theme="1"/>
      <name val="BIZ UDP明朝 Medium"/>
      <family val="1"/>
      <charset val="128"/>
    </font>
    <font>
      <b/>
      <sz val="11"/>
      <name val="BIZ UDPゴシック"/>
      <family val="3"/>
      <charset val="128"/>
    </font>
    <font>
      <b/>
      <sz val="18"/>
      <name val="BIZ UDPゴシック"/>
      <family val="3"/>
      <charset val="128"/>
    </font>
    <font>
      <sz val="12"/>
      <name val="BIZ UDPゴシック"/>
      <family val="3"/>
      <charset val="128"/>
    </font>
    <font>
      <sz val="10.5"/>
      <name val="BIZ UDP明朝 Medium"/>
      <family val="1"/>
      <charset val="128"/>
    </font>
    <font>
      <sz val="8"/>
      <name val="BIZ UDPゴシック"/>
      <family val="3"/>
      <charset val="128"/>
    </font>
    <font>
      <b/>
      <u/>
      <sz val="9"/>
      <color theme="0"/>
      <name val="BIZ UDPゴシック"/>
      <family val="3"/>
      <charset val="128"/>
    </font>
    <font>
      <u/>
      <sz val="11"/>
      <color theme="10"/>
      <name val="ＭＳ Ｐゴシック"/>
      <family val="2"/>
      <charset val="128"/>
    </font>
    <font>
      <sz val="11"/>
      <color theme="0" tint="-0.499984740745262"/>
      <name val="BIZ UDPゴシック"/>
      <family val="3"/>
      <charset val="128"/>
    </font>
    <font>
      <b/>
      <sz val="11"/>
      <color rgb="FF00B0F0"/>
      <name val="BIZ UDPゴシック"/>
      <family val="3"/>
      <charset val="128"/>
    </font>
    <font>
      <b/>
      <sz val="12"/>
      <color theme="1"/>
      <name val="BIZ UDPゴシック"/>
      <family val="3"/>
      <charset val="128"/>
    </font>
    <font>
      <u/>
      <sz val="12"/>
      <color theme="10"/>
      <name val="ＭＳ Ｐゴシック"/>
      <family val="2"/>
      <charset val="128"/>
    </font>
    <font>
      <b/>
      <sz val="12"/>
      <color rgb="FFFF0000"/>
      <name val="BIZ UDPゴシック"/>
      <family val="3"/>
      <charset val="128"/>
    </font>
    <font>
      <b/>
      <u/>
      <sz val="12"/>
      <color rgb="FFFF0000"/>
      <name val="BIZ UDPゴシック"/>
      <family val="3"/>
      <charset val="128"/>
    </font>
  </fonts>
  <fills count="1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theme="7" tint="0.39997558519241921"/>
        <bgColor indexed="64"/>
      </patternFill>
    </fill>
    <fill>
      <patternFill patternType="solid">
        <fgColor rgb="FFFFFF00"/>
        <bgColor indexed="64"/>
      </patternFill>
    </fill>
    <fill>
      <patternFill patternType="solid">
        <fgColor theme="0" tint="-0.14999847407452621"/>
        <bgColor indexed="64"/>
      </patternFill>
    </fill>
    <fill>
      <patternFill patternType="solid">
        <fgColor theme="1"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rgb="FFFFFFCC"/>
        <bgColor indexed="64"/>
      </patternFill>
    </fill>
  </fills>
  <borders count="111">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top/>
      <bottom style="hair">
        <color auto="1"/>
      </bottom>
      <diagonal/>
    </border>
    <border>
      <left style="thin">
        <color indexed="64"/>
      </left>
      <right/>
      <top/>
      <bottom style="hair">
        <color auto="1"/>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right style="thin">
        <color indexed="64"/>
      </right>
      <top/>
      <bottom style="hair">
        <color indexed="64"/>
      </bottom>
      <diagonal/>
    </border>
    <border>
      <left/>
      <right/>
      <top style="hair">
        <color indexed="64"/>
      </top>
      <bottom/>
      <diagonal/>
    </border>
    <border>
      <left/>
      <right/>
      <top style="thick">
        <color rgb="FFC00000"/>
      </top>
      <bottom/>
      <diagonal/>
    </border>
    <border>
      <left/>
      <right style="thin">
        <color indexed="64"/>
      </right>
      <top/>
      <bottom style="thick">
        <color rgb="FFC00000"/>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diagonalUp="1">
      <left/>
      <right style="thin">
        <color theme="0" tint="-0.34998626667073579"/>
      </right>
      <top style="thin">
        <color theme="0" tint="-0.34998626667073579"/>
      </top>
      <bottom/>
      <diagonal style="thin">
        <color theme="0" tint="-0.34998626667073579"/>
      </diagonal>
    </border>
    <border diagonalUp="1">
      <left/>
      <right style="thin">
        <color theme="0" tint="-0.34998626667073579"/>
      </right>
      <top/>
      <bottom/>
      <diagonal style="thin">
        <color theme="0" tint="-0.34998626667073579"/>
      </diagonal>
    </border>
    <border diagonalUp="1">
      <left/>
      <right style="thin">
        <color theme="0" tint="-0.34998626667073579"/>
      </right>
      <top/>
      <bottom style="thin">
        <color theme="0" tint="-0.34998626667073579"/>
      </bottom>
      <diagonal style="thin">
        <color theme="0" tint="-0.34998626667073579"/>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indexed="64"/>
      </left>
      <right/>
      <top style="hair">
        <color indexed="64"/>
      </top>
      <bottom/>
      <diagonal/>
    </border>
    <border>
      <left/>
      <right style="thin">
        <color indexed="64"/>
      </right>
      <top style="hair">
        <color indexed="64"/>
      </top>
      <bottom/>
      <diagonal/>
    </border>
    <border>
      <left style="thin">
        <color theme="0" tint="-0.499984740745262"/>
      </left>
      <right style="thin">
        <color theme="0" tint="-0.499984740745262"/>
      </right>
      <top style="thin">
        <color theme="0" tint="-0.499984740745262"/>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top/>
      <bottom style="thin">
        <color theme="0" tint="-0.499984740745262"/>
      </bottom>
      <diagonal/>
    </border>
    <border>
      <left style="thin">
        <color theme="0" tint="-0.499984740745262"/>
      </left>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style="thin">
        <color theme="0" tint="-0.499984740745262"/>
      </left>
      <right/>
      <top/>
      <bottom style="hair">
        <color theme="0" tint="-0.499984740745262"/>
      </bottom>
      <diagonal/>
    </border>
    <border>
      <left/>
      <right/>
      <top/>
      <bottom style="hair">
        <color theme="0" tint="-0.499984740745262"/>
      </bottom>
      <diagonal/>
    </border>
    <border>
      <left/>
      <right style="thin">
        <color theme="0" tint="-0.499984740745262"/>
      </right>
      <top/>
      <bottom style="hair">
        <color theme="0" tint="-0.499984740745262"/>
      </bottom>
      <diagonal/>
    </border>
    <border>
      <left style="thin">
        <color theme="0" tint="-0.499984740745262"/>
      </left>
      <right/>
      <top style="thin">
        <color theme="0" tint="-0.499984740745262"/>
      </top>
      <bottom style="hair">
        <color theme="0" tint="-0.499984740745262"/>
      </bottom>
      <diagonal/>
    </border>
    <border>
      <left/>
      <right/>
      <top style="thin">
        <color theme="0" tint="-0.499984740745262"/>
      </top>
      <bottom style="hair">
        <color theme="0" tint="-0.499984740745262"/>
      </bottom>
      <diagonal/>
    </border>
    <border>
      <left/>
      <right style="thin">
        <color theme="0" tint="-0.499984740745262"/>
      </right>
      <top style="thin">
        <color theme="0" tint="-0.499984740745262"/>
      </top>
      <bottom style="hair">
        <color theme="0" tint="-0.499984740745262"/>
      </bottom>
      <diagonal/>
    </border>
    <border>
      <left style="thin">
        <color theme="0" tint="-0.499984740745262"/>
      </left>
      <right/>
      <top/>
      <bottom/>
      <diagonal/>
    </border>
    <border>
      <left style="thin">
        <color theme="0" tint="-0.499984740745262"/>
      </left>
      <right/>
      <top style="thin">
        <color indexed="64"/>
      </top>
      <bottom style="thin">
        <color indexed="64"/>
      </bottom>
      <diagonal/>
    </border>
    <border>
      <left/>
      <right style="thin">
        <color theme="0" tint="-0.499984740745262"/>
      </right>
      <top style="thin">
        <color indexed="64"/>
      </top>
      <bottom style="thin">
        <color indexed="64"/>
      </bottom>
      <diagonal/>
    </border>
    <border>
      <left style="thin">
        <color theme="0" tint="-0.499984740745262"/>
      </left>
      <right/>
      <top style="thin">
        <color indexed="64"/>
      </top>
      <bottom style="hair">
        <color indexed="64"/>
      </bottom>
      <diagonal/>
    </border>
    <border>
      <left/>
      <right style="thin">
        <color theme="0" tint="-0.499984740745262"/>
      </right>
      <top style="thin">
        <color indexed="64"/>
      </top>
      <bottom style="hair">
        <color indexed="64"/>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style="thin">
        <color theme="0" tint="-0.499984740745262"/>
      </top>
      <bottom/>
      <diagonal/>
    </border>
    <border>
      <left/>
      <right/>
      <top/>
      <bottom style="thick">
        <color rgb="FFC00000"/>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right/>
      <top style="dotted">
        <color theme="0" tint="-0.499984740745262"/>
      </top>
      <bottom style="dotted">
        <color theme="0" tint="-0.499984740745262"/>
      </bottom>
      <diagonal/>
    </border>
    <border>
      <left/>
      <right style="thin">
        <color theme="0" tint="-0.499984740745262"/>
      </right>
      <top/>
      <bottom/>
      <diagonal/>
    </border>
    <border>
      <left style="thin">
        <color theme="0" tint="-0.499984740745262"/>
      </left>
      <right/>
      <top style="dotted">
        <color theme="0" tint="-0.499984740745262"/>
      </top>
      <bottom style="dotted">
        <color theme="0" tint="-0.499984740745262"/>
      </bottom>
      <diagonal/>
    </border>
    <border>
      <left/>
      <right style="thin">
        <color theme="0" tint="-0.499984740745262"/>
      </right>
      <top style="dotted">
        <color theme="0" tint="-0.499984740745262"/>
      </top>
      <bottom style="dotted">
        <color theme="0" tint="-0.499984740745262"/>
      </bottom>
      <diagonal/>
    </border>
    <border>
      <left style="thin">
        <color theme="0" tint="-0.499984740745262"/>
      </left>
      <right/>
      <top style="dotted">
        <color theme="0" tint="-0.499984740745262"/>
      </top>
      <bottom style="thin">
        <color theme="0" tint="-0.499984740745262"/>
      </bottom>
      <diagonal/>
    </border>
    <border>
      <left/>
      <right/>
      <top style="dotted">
        <color theme="0" tint="-0.499984740745262"/>
      </top>
      <bottom style="thin">
        <color theme="0" tint="-0.499984740745262"/>
      </bottom>
      <diagonal/>
    </border>
    <border>
      <left/>
      <right style="thin">
        <color theme="0" tint="-0.499984740745262"/>
      </right>
      <top style="dotted">
        <color theme="0" tint="-0.499984740745262"/>
      </top>
      <bottom style="thin">
        <color theme="0" tint="-0.499984740745262"/>
      </bottom>
      <diagonal/>
    </border>
    <border>
      <left style="thin">
        <color theme="0" tint="-0.499984740745262"/>
      </left>
      <right/>
      <top style="hair">
        <color theme="0" tint="-0.499984740745262"/>
      </top>
      <bottom style="thin">
        <color theme="0" tint="-0.499984740745262"/>
      </bottom>
      <diagonal/>
    </border>
    <border>
      <left/>
      <right/>
      <top style="hair">
        <color theme="0" tint="-0.499984740745262"/>
      </top>
      <bottom style="thin">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style="thin">
        <color theme="0" tint="-0.499984740745262"/>
      </bottom>
      <diagonal/>
    </border>
    <border>
      <left/>
      <right/>
      <top style="hair">
        <color theme="0" tint="-0.499984740745262"/>
      </top>
      <bottom style="thin">
        <color indexed="64"/>
      </bottom>
      <diagonal/>
    </border>
    <border>
      <left/>
      <right style="thin">
        <color theme="0" tint="-0.499984740745262"/>
      </right>
      <top style="hair">
        <color theme="0" tint="-0.499984740745262"/>
      </top>
      <bottom style="thin">
        <color indexed="64"/>
      </bottom>
      <diagonal/>
    </border>
    <border>
      <left style="thin">
        <color theme="0" tint="-0.499984740745262"/>
      </left>
      <right style="thin">
        <color theme="0" tint="-0.499984740745262"/>
      </right>
      <top style="hair">
        <color theme="0" tint="-0.499984740745262"/>
      </top>
      <bottom style="thin">
        <color indexed="64"/>
      </bottom>
      <diagonal/>
    </border>
    <border>
      <left style="thin">
        <color theme="0" tint="-0.499984740745262"/>
      </left>
      <right style="thin">
        <color theme="0" tint="-0.499984740745262"/>
      </right>
      <top style="thin">
        <color theme="0" tint="-0.499984740745262"/>
      </top>
      <bottom style="dotted">
        <color theme="0" tint="-0.499984740745262"/>
      </bottom>
      <diagonal/>
    </border>
    <border>
      <left style="thin">
        <color theme="0" tint="-0.499984740745262"/>
      </left>
      <right style="thin">
        <color theme="0" tint="-0.499984740745262"/>
      </right>
      <top style="dotted">
        <color theme="0" tint="-0.499984740745262"/>
      </top>
      <bottom style="dotted">
        <color theme="0" tint="-0.499984740745262"/>
      </bottom>
      <diagonal/>
    </border>
    <border>
      <left style="thin">
        <color theme="0" tint="-0.499984740745262"/>
      </left>
      <right style="thin">
        <color theme="0" tint="-0.499984740745262"/>
      </right>
      <top style="dotted">
        <color theme="0" tint="-0.499984740745262"/>
      </top>
      <bottom style="thin">
        <color theme="0" tint="-0.499984740745262"/>
      </bottom>
      <diagonal/>
    </border>
    <border>
      <left style="thin">
        <color theme="0" tint="-0.499984740745262"/>
      </left>
      <right/>
      <top style="hair">
        <color theme="0" tint="-0.499984740745262"/>
      </top>
      <bottom style="thin">
        <color indexed="64"/>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dotted">
        <color theme="0" tint="-0.499984740745262"/>
      </right>
      <top style="thin">
        <color theme="0" tint="-0.499984740745262"/>
      </top>
      <bottom style="dotted">
        <color theme="0" tint="-0.499984740745262"/>
      </bottom>
      <diagonal/>
    </border>
    <border>
      <left style="dotted">
        <color theme="0" tint="-0.499984740745262"/>
      </left>
      <right style="dotted">
        <color theme="0" tint="-0.499984740745262"/>
      </right>
      <top style="thin">
        <color theme="0" tint="-0.499984740745262"/>
      </top>
      <bottom style="dotted">
        <color theme="0" tint="-0.499984740745262"/>
      </bottom>
      <diagonal/>
    </border>
    <border>
      <left style="dotted">
        <color theme="0" tint="-0.499984740745262"/>
      </left>
      <right style="thin">
        <color theme="0" tint="-0.499984740745262"/>
      </right>
      <top style="thin">
        <color theme="0" tint="-0.499984740745262"/>
      </top>
      <bottom style="dotted">
        <color theme="0" tint="-0.499984740745262"/>
      </bottom>
      <diagonal/>
    </border>
    <border>
      <left/>
      <right style="dotted">
        <color theme="0" tint="-0.499984740745262"/>
      </right>
      <top style="dotted">
        <color theme="0" tint="-0.499984740745262"/>
      </top>
      <bottom style="dotted">
        <color theme="0" tint="-0.499984740745262"/>
      </bottom>
      <diagonal/>
    </border>
    <border>
      <left/>
      <right style="dotted">
        <color theme="0" tint="-0.499984740745262"/>
      </right>
      <top style="dotted">
        <color theme="0" tint="-0.499984740745262"/>
      </top>
      <bottom style="thin">
        <color theme="0" tint="-0.499984740745262"/>
      </bottom>
      <diagonal/>
    </border>
    <border>
      <left/>
      <right style="dotted">
        <color theme="0" tint="-0.499984740745262"/>
      </right>
      <top style="thin">
        <color theme="0" tint="-0.499984740745262"/>
      </top>
      <bottom style="dotted">
        <color theme="0" tint="-0.499984740745262"/>
      </bottom>
      <diagonal/>
    </border>
    <border>
      <left style="thin">
        <color theme="0" tint="-0.499984740745262"/>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theme="0" tint="-0.499984740745262"/>
      </right>
      <top style="thin">
        <color indexed="64"/>
      </top>
      <bottom style="thin">
        <color theme="0" tint="-0.499984740745262"/>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s>
  <cellStyleXfs count="3">
    <xf numFmtId="0" fontId="0" fillId="0" borderId="0">
      <alignment vertical="center"/>
    </xf>
    <xf numFmtId="38" fontId="2" fillId="0" borderId="0" applyFont="0" applyFill="0" applyBorder="0" applyAlignment="0" applyProtection="0">
      <alignment vertical="center"/>
    </xf>
    <xf numFmtId="0" fontId="52" fillId="0" borderId="0" applyNumberFormat="0" applyFill="0" applyBorder="0" applyAlignment="0" applyProtection="0">
      <alignment vertical="center"/>
    </xf>
  </cellStyleXfs>
  <cellXfs count="648">
    <xf numFmtId="0" fontId="0" fillId="0" borderId="0" xfId="0">
      <alignment vertical="center"/>
    </xf>
    <xf numFmtId="0" fontId="3" fillId="2" borderId="0" xfId="0" applyFont="1" applyFill="1">
      <alignment vertical="center"/>
    </xf>
    <xf numFmtId="0" fontId="3" fillId="0" borderId="0" xfId="0" applyFont="1">
      <alignment vertical="center"/>
    </xf>
    <xf numFmtId="176" fontId="0" fillId="0" borderId="0" xfId="0" applyNumberFormat="1">
      <alignment vertical="center"/>
    </xf>
    <xf numFmtId="0" fontId="6" fillId="0" borderId="0" xfId="0" applyFont="1">
      <alignment vertical="center"/>
    </xf>
    <xf numFmtId="0" fontId="0" fillId="0" borderId="0" xfId="0" applyAlignment="1">
      <alignment vertical="center" wrapText="1"/>
    </xf>
    <xf numFmtId="0" fontId="0" fillId="5" borderId="0" xfId="0" applyFill="1">
      <alignment vertical="center"/>
    </xf>
    <xf numFmtId="0" fontId="0" fillId="4" borderId="0" xfId="0" applyFill="1">
      <alignment vertical="center"/>
    </xf>
    <xf numFmtId="176" fontId="0" fillId="4" borderId="0" xfId="0" applyNumberFormat="1" applyFill="1">
      <alignment vertical="center"/>
    </xf>
    <xf numFmtId="0" fontId="3" fillId="2" borderId="0" xfId="0" applyFont="1" applyFill="1" applyAlignment="1">
      <alignment horizontal="center" vertical="center"/>
    </xf>
    <xf numFmtId="0" fontId="5" fillId="2" borderId="1" xfId="0" applyFont="1" applyFill="1" applyBorder="1" applyAlignment="1">
      <alignment horizontal="center" vertical="center"/>
    </xf>
    <xf numFmtId="0" fontId="3" fillId="0" borderId="0" xfId="0" applyFont="1" applyAlignment="1">
      <alignment horizontal="center" vertical="center"/>
    </xf>
    <xf numFmtId="0" fontId="8" fillId="2" borderId="0" xfId="0" applyFont="1" applyFill="1" applyAlignment="1">
      <alignment horizontal="center" vertical="center"/>
    </xf>
    <xf numFmtId="177" fontId="0" fillId="4" borderId="0" xfId="1" applyNumberFormat="1" applyFont="1" applyFill="1">
      <alignment vertical="center"/>
    </xf>
    <xf numFmtId="0" fontId="11" fillId="2" borderId="0" xfId="0" applyFont="1" applyFill="1">
      <alignment vertical="center"/>
    </xf>
    <xf numFmtId="14" fontId="6" fillId="0" borderId="0" xfId="0" applyNumberFormat="1" applyFont="1">
      <alignment vertical="center"/>
    </xf>
    <xf numFmtId="0" fontId="6" fillId="0" borderId="18" xfId="0" applyFont="1" applyBorder="1">
      <alignment vertical="center"/>
    </xf>
    <xf numFmtId="14" fontId="6" fillId="0" borderId="18" xfId="0" applyNumberFormat="1" applyFont="1" applyBorder="1">
      <alignment vertical="center"/>
    </xf>
    <xf numFmtId="0" fontId="6" fillId="8" borderId="0" xfId="0" applyFont="1" applyFill="1">
      <alignment vertical="center"/>
    </xf>
    <xf numFmtId="0" fontId="5" fillId="2" borderId="0" xfId="0" applyFont="1" applyFill="1">
      <alignment vertical="center"/>
    </xf>
    <xf numFmtId="0" fontId="3" fillId="4" borderId="0" xfId="0" applyFont="1" applyFill="1">
      <alignment vertical="center"/>
    </xf>
    <xf numFmtId="0" fontId="3" fillId="4" borderId="0" xfId="0" applyFont="1" applyFill="1" applyAlignment="1">
      <alignment horizontal="center" vertical="center"/>
    </xf>
    <xf numFmtId="0" fontId="0" fillId="0" borderId="0" xfId="0" applyAlignment="1">
      <alignment vertical="center" shrinkToFit="1"/>
    </xf>
    <xf numFmtId="0" fontId="0" fillId="0" borderId="0" xfId="0" applyAlignment="1">
      <alignment horizontal="left" vertical="center"/>
    </xf>
    <xf numFmtId="176" fontId="0" fillId="0" borderId="13" xfId="0" applyNumberFormat="1" applyBorder="1">
      <alignment vertical="center"/>
    </xf>
    <xf numFmtId="176" fontId="0" fillId="0" borderId="0" xfId="0" applyNumberFormat="1" applyAlignment="1">
      <alignment horizontal="left" vertical="center"/>
    </xf>
    <xf numFmtId="180" fontId="0" fillId="0" borderId="13" xfId="0" applyNumberFormat="1" applyBorder="1" applyAlignment="1">
      <alignment horizontal="left" vertical="center"/>
    </xf>
    <xf numFmtId="181" fontId="0" fillId="0" borderId="0" xfId="0" applyNumberFormat="1">
      <alignment vertical="center"/>
    </xf>
    <xf numFmtId="0" fontId="17" fillId="0" borderId="0" xfId="0" applyFont="1" applyAlignment="1">
      <alignment vertical="center" wrapText="1" shrinkToFit="1"/>
    </xf>
    <xf numFmtId="0" fontId="15" fillId="2" borderId="27" xfId="0" applyFont="1" applyFill="1" applyBorder="1" applyAlignment="1">
      <alignment horizontal="center" vertical="center"/>
    </xf>
    <xf numFmtId="0" fontId="17" fillId="2" borderId="0" xfId="0" applyFont="1" applyFill="1" applyAlignment="1">
      <alignment vertical="center" wrapText="1" shrinkToFit="1"/>
    </xf>
    <xf numFmtId="0" fontId="3" fillId="2" borderId="0" xfId="0" applyFont="1" applyFill="1" applyAlignment="1">
      <alignment horizontal="left" vertical="center"/>
    </xf>
    <xf numFmtId="0" fontId="8" fillId="2" borderId="0" xfId="0" applyFont="1" applyFill="1" applyAlignment="1">
      <alignment horizontal="left" vertical="center"/>
    </xf>
    <xf numFmtId="0" fontId="17" fillId="4" borderId="0" xfId="0" applyFont="1" applyFill="1" applyAlignment="1">
      <alignment vertical="center" wrapText="1" shrinkToFit="1"/>
    </xf>
    <xf numFmtId="0" fontId="19" fillId="4" borderId="0" xfId="0" applyFont="1" applyFill="1" applyAlignment="1">
      <alignment vertical="top" wrapText="1" shrinkToFit="1"/>
    </xf>
    <xf numFmtId="0" fontId="3" fillId="9" borderId="32" xfId="0" applyFont="1" applyFill="1" applyBorder="1" applyAlignment="1">
      <alignment horizontal="center" vertical="center"/>
    </xf>
    <xf numFmtId="0" fontId="3" fillId="9" borderId="28" xfId="0" applyFont="1" applyFill="1" applyBorder="1" applyAlignment="1">
      <alignment horizontal="center" vertical="center"/>
    </xf>
    <xf numFmtId="0" fontId="17" fillId="2" borderId="37" xfId="0" applyFont="1" applyFill="1" applyBorder="1" applyAlignment="1">
      <alignment horizontal="left" vertical="center" wrapText="1" shrinkToFit="1"/>
    </xf>
    <xf numFmtId="0" fontId="17" fillId="2" borderId="30" xfId="0" applyFont="1" applyFill="1" applyBorder="1" applyAlignment="1">
      <alignment horizontal="left" vertical="center" wrapText="1" shrinkToFit="1"/>
    </xf>
    <xf numFmtId="180" fontId="0" fillId="0" borderId="0" xfId="0" applyNumberFormat="1">
      <alignment vertical="center"/>
    </xf>
    <xf numFmtId="0" fontId="14" fillId="4" borderId="0" xfId="0" applyFont="1" applyFill="1">
      <alignment vertical="center"/>
    </xf>
    <xf numFmtId="0" fontId="5" fillId="4" borderId="0" xfId="0" applyFont="1" applyFill="1">
      <alignment vertical="center"/>
    </xf>
    <xf numFmtId="0" fontId="26" fillId="4" borderId="0" xfId="0" applyFont="1" applyFill="1" applyAlignment="1">
      <alignment vertical="center" shrinkToFit="1"/>
    </xf>
    <xf numFmtId="0" fontId="14" fillId="0" borderId="0" xfId="0" applyFont="1">
      <alignment vertical="center"/>
    </xf>
    <xf numFmtId="0" fontId="12" fillId="4" borderId="0" xfId="0" applyFont="1" applyFill="1">
      <alignment vertical="center"/>
    </xf>
    <xf numFmtId="0" fontId="20" fillId="4" borderId="0" xfId="0" applyFont="1" applyFill="1" applyAlignment="1">
      <alignment vertical="center" shrinkToFit="1"/>
    </xf>
    <xf numFmtId="0" fontId="20" fillId="4" borderId="0" xfId="0" applyFont="1" applyFill="1" applyAlignment="1">
      <alignment shrinkToFit="1"/>
    </xf>
    <xf numFmtId="0" fontId="25" fillId="4" borderId="3" xfId="0" applyFont="1" applyFill="1" applyBorder="1" applyAlignment="1">
      <alignment horizontal="center" vertical="center" shrinkToFit="1"/>
    </xf>
    <xf numFmtId="0" fontId="5" fillId="0" borderId="0" xfId="0" applyFont="1">
      <alignment vertical="center"/>
    </xf>
    <xf numFmtId="0" fontId="20" fillId="0" borderId="0" xfId="0" applyFont="1" applyAlignment="1">
      <alignment vertical="center" shrinkToFit="1"/>
    </xf>
    <xf numFmtId="0" fontId="5" fillId="4" borderId="1" xfId="0" applyFont="1" applyFill="1" applyBorder="1">
      <alignment vertical="center"/>
    </xf>
    <xf numFmtId="0" fontId="5" fillId="4" borderId="15" xfId="0" applyFont="1" applyFill="1" applyBorder="1">
      <alignment vertical="center"/>
    </xf>
    <xf numFmtId="0" fontId="5" fillId="4" borderId="0" xfId="0" applyFont="1" applyFill="1" applyAlignment="1">
      <alignment vertical="top"/>
    </xf>
    <xf numFmtId="0" fontId="3" fillId="5" borderId="32" xfId="0" applyFont="1" applyFill="1" applyBorder="1" applyAlignment="1">
      <alignment horizontal="center" vertical="center"/>
    </xf>
    <xf numFmtId="0" fontId="3" fillId="5" borderId="28"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36" xfId="0" applyFont="1" applyFill="1" applyBorder="1" applyAlignment="1">
      <alignment horizontal="center" vertical="center"/>
    </xf>
    <xf numFmtId="0" fontId="3" fillId="5" borderId="0" xfId="0" applyFont="1" applyFill="1" applyAlignment="1">
      <alignment horizontal="center" vertical="center"/>
    </xf>
    <xf numFmtId="0" fontId="17" fillId="5" borderId="0" xfId="0" applyFont="1" applyFill="1" applyAlignment="1">
      <alignment vertical="center" wrapText="1" shrinkToFit="1"/>
    </xf>
    <xf numFmtId="0" fontId="3" fillId="9" borderId="30" xfId="0" applyFont="1" applyFill="1" applyBorder="1" applyAlignment="1">
      <alignment vertical="center" shrinkToFit="1"/>
    </xf>
    <xf numFmtId="0" fontId="3" fillId="9" borderId="34" xfId="0" applyFont="1" applyFill="1" applyBorder="1" applyAlignment="1">
      <alignment vertical="center" shrinkToFit="1"/>
    </xf>
    <xf numFmtId="0" fontId="30" fillId="10" borderId="31" xfId="0" applyFont="1" applyFill="1" applyBorder="1" applyAlignment="1">
      <alignment horizontal="center" vertical="center" wrapText="1"/>
    </xf>
    <xf numFmtId="0" fontId="30" fillId="10" borderId="31" xfId="0" applyFont="1" applyFill="1" applyBorder="1" applyAlignment="1">
      <alignment horizontal="center" vertical="center"/>
    </xf>
    <xf numFmtId="0" fontId="30" fillId="10" borderId="31" xfId="0" applyFont="1" applyFill="1" applyBorder="1" applyAlignment="1">
      <alignment horizontal="center" vertical="center" wrapText="1" shrinkToFit="1"/>
    </xf>
    <xf numFmtId="0" fontId="31" fillId="2" borderId="0" xfId="0" applyFont="1" applyFill="1" applyAlignment="1">
      <alignment horizontal="left" vertical="center"/>
    </xf>
    <xf numFmtId="0" fontId="31" fillId="2" borderId="0" xfId="0" applyFont="1" applyFill="1" applyAlignment="1">
      <alignment horizontal="left"/>
    </xf>
    <xf numFmtId="0" fontId="5" fillId="4" borderId="0" xfId="0" applyFont="1" applyFill="1" applyAlignment="1">
      <alignment vertical="center" wrapText="1"/>
    </xf>
    <xf numFmtId="0" fontId="34" fillId="4" borderId="0" xfId="0" applyFont="1" applyFill="1">
      <alignment vertical="center"/>
    </xf>
    <xf numFmtId="0" fontId="34" fillId="2" borderId="0" xfId="0" applyFont="1" applyFill="1">
      <alignment vertical="center"/>
    </xf>
    <xf numFmtId="0" fontId="34" fillId="0" borderId="0" xfId="0" applyFont="1">
      <alignment vertical="center"/>
    </xf>
    <xf numFmtId="0" fontId="36" fillId="2" borderId="0" xfId="0" applyFont="1" applyFill="1" applyAlignment="1">
      <alignment horizontal="center" vertical="center"/>
    </xf>
    <xf numFmtId="0" fontId="5" fillId="4" borderId="6" xfId="0" applyFont="1" applyFill="1" applyBorder="1">
      <alignment vertical="center"/>
    </xf>
    <xf numFmtId="0" fontId="5" fillId="4" borderId="8" xfId="0" applyFont="1" applyFill="1" applyBorder="1">
      <alignment vertical="center"/>
    </xf>
    <xf numFmtId="0" fontId="5" fillId="4" borderId="19" xfId="0" applyFont="1" applyFill="1" applyBorder="1">
      <alignment vertical="center"/>
    </xf>
    <xf numFmtId="0" fontId="5" fillId="4" borderId="20" xfId="0" applyFont="1" applyFill="1" applyBorder="1">
      <alignment vertical="center"/>
    </xf>
    <xf numFmtId="0" fontId="5" fillId="4" borderId="14" xfId="0" applyFont="1" applyFill="1" applyBorder="1">
      <alignment vertical="center"/>
    </xf>
    <xf numFmtId="0" fontId="5" fillId="0" borderId="0" xfId="0" applyFont="1" applyAlignment="1">
      <alignment horizontal="center" vertical="center"/>
    </xf>
    <xf numFmtId="0" fontId="25" fillId="6" borderId="4" xfId="0" applyFont="1" applyFill="1" applyBorder="1">
      <alignment vertical="center"/>
    </xf>
    <xf numFmtId="0" fontId="25" fillId="6" borderId="2" xfId="0" applyFont="1" applyFill="1" applyBorder="1">
      <alignment vertical="center"/>
    </xf>
    <xf numFmtId="0" fontId="25" fillId="6" borderId="6" xfId="0" applyFont="1" applyFill="1" applyBorder="1">
      <alignment vertical="center"/>
    </xf>
    <xf numFmtId="0" fontId="25" fillId="6" borderId="0" xfId="0" applyFont="1" applyFill="1">
      <alignment vertical="center"/>
    </xf>
    <xf numFmtId="0" fontId="10" fillId="2" borderId="28" xfId="0" applyFont="1" applyFill="1" applyBorder="1" applyAlignment="1">
      <alignment horizontal="center" vertical="center"/>
    </xf>
    <xf numFmtId="0" fontId="9" fillId="2" borderId="28" xfId="0" applyFont="1" applyFill="1" applyBorder="1" applyAlignment="1">
      <alignment horizontal="center" vertical="center"/>
    </xf>
    <xf numFmtId="0" fontId="17" fillId="2" borderId="45" xfId="0" applyFont="1" applyFill="1" applyBorder="1" applyAlignment="1">
      <alignment horizontal="center" vertical="center"/>
    </xf>
    <xf numFmtId="0" fontId="3" fillId="9" borderId="30" xfId="0" applyFont="1" applyFill="1" applyBorder="1" applyAlignment="1">
      <alignment vertical="center" wrapText="1" shrinkToFit="1"/>
    </xf>
    <xf numFmtId="0" fontId="41" fillId="2" borderId="0" xfId="0" applyFont="1" applyFill="1">
      <alignment vertical="center"/>
    </xf>
    <xf numFmtId="176" fontId="41" fillId="2" borderId="0" xfId="0" applyNumberFormat="1" applyFont="1" applyFill="1">
      <alignment vertical="center"/>
    </xf>
    <xf numFmtId="0" fontId="43" fillId="2" borderId="0" xfId="0" applyFont="1" applyFill="1">
      <alignment vertical="center"/>
    </xf>
    <xf numFmtId="0" fontId="43" fillId="2" borderId="0" xfId="0" applyFont="1" applyFill="1" applyAlignment="1">
      <alignment horizontal="right" vertical="center"/>
    </xf>
    <xf numFmtId="0" fontId="41" fillId="2" borderId="0" xfId="0" applyFont="1" applyFill="1" applyAlignment="1">
      <alignment horizontal="center" vertical="center"/>
    </xf>
    <xf numFmtId="0" fontId="41" fillId="2" borderId="1" xfId="0" applyFont="1" applyFill="1" applyBorder="1">
      <alignment vertical="center"/>
    </xf>
    <xf numFmtId="176" fontId="41" fillId="2" borderId="1" xfId="0" applyNumberFormat="1" applyFont="1" applyFill="1" applyBorder="1" applyAlignment="1">
      <alignment horizontal="center" vertical="center" shrinkToFit="1"/>
    </xf>
    <xf numFmtId="0" fontId="21" fillId="6" borderId="0" xfId="0" applyFont="1" applyFill="1">
      <alignment vertical="center"/>
    </xf>
    <xf numFmtId="0" fontId="21" fillId="6" borderId="7" xfId="0" applyFont="1" applyFill="1" applyBorder="1">
      <alignment vertical="center"/>
    </xf>
    <xf numFmtId="0" fontId="19" fillId="2" borderId="20" xfId="0" applyFont="1" applyFill="1" applyBorder="1">
      <alignment vertical="center"/>
    </xf>
    <xf numFmtId="0" fontId="19" fillId="2" borderId="20" xfId="0" applyFont="1" applyFill="1" applyBorder="1" applyAlignment="1">
      <alignment horizontal="center" vertical="center"/>
    </xf>
    <xf numFmtId="0" fontId="19" fillId="2" borderId="15" xfId="0" applyFont="1" applyFill="1" applyBorder="1" applyAlignment="1">
      <alignment horizontal="center" vertical="center"/>
    </xf>
    <xf numFmtId="0" fontId="19" fillId="2" borderId="24" xfId="0" applyFont="1" applyFill="1" applyBorder="1" applyAlignment="1">
      <alignment horizontal="center" vertical="center"/>
    </xf>
    <xf numFmtId="0" fontId="19" fillId="2" borderId="1" xfId="0" applyFont="1" applyFill="1" applyBorder="1">
      <alignment vertical="center"/>
    </xf>
    <xf numFmtId="0" fontId="19" fillId="2" borderId="9" xfId="0" applyFont="1" applyFill="1" applyBorder="1">
      <alignment vertical="center"/>
    </xf>
    <xf numFmtId="0" fontId="19" fillId="2" borderId="15" xfId="0" applyFont="1" applyFill="1" applyBorder="1">
      <alignment vertical="center"/>
    </xf>
    <xf numFmtId="0" fontId="19" fillId="2" borderId="22" xfId="0" applyFont="1" applyFill="1" applyBorder="1">
      <alignment vertical="center"/>
    </xf>
    <xf numFmtId="0" fontId="0" fillId="0" borderId="0" xfId="0" quotePrefix="1">
      <alignment vertical="center"/>
    </xf>
    <xf numFmtId="0" fontId="47" fillId="2" borderId="0" xfId="0" applyFont="1" applyFill="1" applyAlignment="1">
      <alignment horizontal="center" vertical="center"/>
    </xf>
    <xf numFmtId="49" fontId="43" fillId="2" borderId="0" xfId="0" applyNumberFormat="1" applyFont="1" applyFill="1" applyAlignment="1" applyProtection="1">
      <alignment horizontal="center" vertical="center"/>
      <protection locked="0"/>
    </xf>
    <xf numFmtId="0" fontId="19" fillId="2" borderId="0" xfId="0" applyFont="1" applyFill="1">
      <alignment vertical="center"/>
    </xf>
    <xf numFmtId="0" fontId="21" fillId="6" borderId="2" xfId="0" applyFont="1" applyFill="1" applyBorder="1">
      <alignment vertical="center"/>
    </xf>
    <xf numFmtId="0" fontId="21" fillId="6" borderId="5" xfId="0" applyFont="1" applyFill="1" applyBorder="1">
      <alignment vertical="center"/>
    </xf>
    <xf numFmtId="0" fontId="19" fillId="4" borderId="0" xfId="0" applyFont="1" applyFill="1">
      <alignment vertical="center"/>
    </xf>
    <xf numFmtId="0" fontId="19" fillId="0" borderId="0" xfId="0" applyFont="1">
      <alignment vertical="center"/>
    </xf>
    <xf numFmtId="0" fontId="17" fillId="2" borderId="13" xfId="0" applyFont="1" applyFill="1" applyBorder="1" applyAlignment="1" applyProtection="1">
      <alignment horizontal="center" vertical="center"/>
      <protection locked="0"/>
    </xf>
    <xf numFmtId="0" fontId="39" fillId="4" borderId="0" xfId="0" applyFont="1" applyFill="1">
      <alignment vertical="center"/>
    </xf>
    <xf numFmtId="0" fontId="4" fillId="4" borderId="0" xfId="0" applyFont="1" applyFill="1" applyAlignment="1">
      <alignment horizontal="left" vertical="center"/>
    </xf>
    <xf numFmtId="0" fontId="4" fillId="4" borderId="0" xfId="0" applyFont="1" applyFill="1">
      <alignment vertical="center"/>
    </xf>
    <xf numFmtId="0" fontId="40" fillId="4" borderId="40" xfId="0" applyFont="1" applyFill="1" applyBorder="1" applyAlignment="1">
      <alignment horizontal="center" vertical="center"/>
    </xf>
    <xf numFmtId="0" fontId="17" fillId="2" borderId="0" xfId="0" applyFont="1" applyFill="1">
      <alignment vertical="center"/>
    </xf>
    <xf numFmtId="0" fontId="19" fillId="2" borderId="0" xfId="0" applyFont="1" applyFill="1" applyAlignment="1">
      <alignment horizontal="center" vertical="center"/>
    </xf>
    <xf numFmtId="0" fontId="17" fillId="2" borderId="0" xfId="0" applyFont="1" applyFill="1" applyAlignment="1">
      <alignment horizontal="center" vertical="center"/>
    </xf>
    <xf numFmtId="0" fontId="35" fillId="2" borderId="0" xfId="0" applyFont="1" applyFill="1">
      <alignment vertical="center"/>
    </xf>
    <xf numFmtId="0" fontId="40" fillId="4" borderId="0" xfId="0" applyFont="1" applyFill="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0" fillId="4" borderId="41" xfId="0" applyFont="1" applyFill="1" applyBorder="1" applyAlignment="1">
      <alignment horizontal="center" vertical="center"/>
    </xf>
    <xf numFmtId="0" fontId="46" fillId="14" borderId="0" xfId="0" applyFont="1" applyFill="1">
      <alignment vertical="center"/>
    </xf>
    <xf numFmtId="0" fontId="48" fillId="14" borderId="0" xfId="0" applyFont="1" applyFill="1">
      <alignment vertical="center"/>
    </xf>
    <xf numFmtId="178" fontId="48" fillId="14" borderId="0" xfId="0" applyNumberFormat="1" applyFont="1" applyFill="1">
      <alignment vertical="center"/>
    </xf>
    <xf numFmtId="0" fontId="48" fillId="14" borderId="0" xfId="0" applyFont="1" applyFill="1" applyAlignment="1">
      <alignment horizontal="center" vertical="center"/>
    </xf>
    <xf numFmtId="180" fontId="3" fillId="0" borderId="0" xfId="0" applyNumberFormat="1" applyFont="1">
      <alignment vertical="center"/>
    </xf>
    <xf numFmtId="0" fontId="35" fillId="12" borderId="11" xfId="0" applyFont="1" applyFill="1" applyBorder="1" applyAlignment="1">
      <alignment horizontal="left" vertical="center"/>
    </xf>
    <xf numFmtId="0" fontId="35" fillId="12" borderId="11" xfId="0" applyFont="1" applyFill="1" applyBorder="1" applyAlignment="1">
      <alignment horizontal="center" vertical="center"/>
    </xf>
    <xf numFmtId="0" fontId="35" fillId="12" borderId="11" xfId="0" applyFont="1" applyFill="1" applyBorder="1">
      <alignment vertical="center"/>
    </xf>
    <xf numFmtId="0" fontId="35" fillId="12" borderId="12" xfId="0" applyFont="1" applyFill="1" applyBorder="1" applyAlignment="1">
      <alignment horizontal="left" vertical="center"/>
    </xf>
    <xf numFmtId="0" fontId="50" fillId="12" borderId="2" xfId="0" applyFont="1" applyFill="1" applyBorder="1" applyAlignment="1">
      <alignment horizontal="center" shrinkToFit="1"/>
    </xf>
    <xf numFmtId="0" fontId="50" fillId="12" borderId="5" xfId="0" applyFont="1" applyFill="1" applyBorder="1" applyAlignment="1">
      <alignment shrinkToFit="1"/>
    </xf>
    <xf numFmtId="0" fontId="19" fillId="2" borderId="20" xfId="0" applyFont="1" applyFill="1" applyBorder="1" applyAlignment="1">
      <alignment horizontal="center" vertical="center" shrinkToFit="1"/>
    </xf>
    <xf numFmtId="178" fontId="5" fillId="0" borderId="0" xfId="0" applyNumberFormat="1" applyFont="1">
      <alignment vertical="center"/>
    </xf>
    <xf numFmtId="38" fontId="5" fillId="0" borderId="0" xfId="1" applyFont="1" applyBorder="1" applyProtection="1">
      <alignment vertical="center"/>
    </xf>
    <xf numFmtId="0" fontId="19" fillId="2" borderId="39" xfId="0" applyFont="1" applyFill="1" applyBorder="1" applyAlignment="1">
      <alignment horizontal="center" vertical="center" shrinkToFit="1"/>
    </xf>
    <xf numFmtId="38" fontId="4" fillId="0" borderId="0" xfId="1" applyFont="1" applyBorder="1" applyProtection="1">
      <alignment vertical="center"/>
    </xf>
    <xf numFmtId="0" fontId="19" fillId="2" borderId="24" xfId="0" applyFont="1" applyFill="1" applyBorder="1" applyAlignment="1">
      <alignment horizontal="center" vertical="center" shrinkToFit="1"/>
    </xf>
    <xf numFmtId="0" fontId="18" fillId="7" borderId="0" xfId="0" applyFont="1" applyFill="1">
      <alignment vertical="center"/>
    </xf>
    <xf numFmtId="0" fontId="48" fillId="7" borderId="0" xfId="0" applyFont="1" applyFill="1">
      <alignment vertical="center"/>
    </xf>
    <xf numFmtId="178" fontId="48" fillId="7" borderId="0" xfId="0" applyNumberFormat="1" applyFont="1" applyFill="1">
      <alignment vertical="center"/>
    </xf>
    <xf numFmtId="0" fontId="48" fillId="7" borderId="0" xfId="0" applyFont="1" applyFill="1" applyAlignment="1">
      <alignment horizontal="center" vertical="center"/>
    </xf>
    <xf numFmtId="0" fontId="50" fillId="13" borderId="11" xfId="0" applyFont="1" applyFill="1" applyBorder="1" applyAlignment="1">
      <alignment horizontal="center" shrinkToFit="1"/>
    </xf>
    <xf numFmtId="0" fontId="50" fillId="13" borderId="12" xfId="0" applyFont="1" applyFill="1" applyBorder="1" applyAlignment="1">
      <alignment shrinkToFit="1"/>
    </xf>
    <xf numFmtId="0" fontId="19" fillId="2" borderId="15" xfId="0" applyFont="1" applyFill="1" applyBorder="1" applyAlignment="1">
      <alignment horizontal="center" vertical="center" shrinkToFit="1"/>
    </xf>
    <xf numFmtId="0" fontId="19" fillId="2" borderId="16" xfId="0" applyFont="1" applyFill="1" applyBorder="1" applyAlignment="1">
      <alignment horizontal="center" vertical="center" shrinkToFit="1"/>
    </xf>
    <xf numFmtId="0" fontId="19" fillId="2" borderId="1" xfId="0" applyFont="1" applyFill="1" applyBorder="1" applyAlignment="1">
      <alignment horizontal="center" vertical="center" shrinkToFit="1"/>
    </xf>
    <xf numFmtId="0" fontId="12" fillId="4" borderId="3" xfId="0" applyFont="1" applyFill="1" applyBorder="1" applyAlignment="1">
      <alignment horizontal="center" vertical="center"/>
    </xf>
    <xf numFmtId="0" fontId="17" fillId="4" borderId="0" xfId="0" applyFont="1" applyFill="1">
      <alignment vertical="center"/>
    </xf>
    <xf numFmtId="0" fontId="39" fillId="0" borderId="0" xfId="0" applyFont="1">
      <alignment vertical="center"/>
    </xf>
    <xf numFmtId="0" fontId="17" fillId="0" borderId="0" xfId="0" applyFont="1">
      <alignment vertical="center"/>
    </xf>
    <xf numFmtId="0" fontId="19" fillId="2" borderId="20" xfId="0" applyFont="1" applyFill="1" applyBorder="1" applyAlignment="1" applyProtection="1">
      <alignment horizontal="left" vertical="center" shrinkToFit="1"/>
      <protection locked="0"/>
    </xf>
    <xf numFmtId="0" fontId="19" fillId="2" borderId="24" xfId="0" applyFont="1" applyFill="1" applyBorder="1" applyAlignment="1" applyProtection="1">
      <alignment horizontal="left" vertical="center" shrinkToFit="1"/>
      <protection locked="0"/>
    </xf>
    <xf numFmtId="0" fontId="19" fillId="2" borderId="39" xfId="0" applyFont="1" applyFill="1" applyBorder="1" applyAlignment="1" applyProtection="1">
      <alignment horizontal="left" vertical="center" shrinkToFit="1"/>
      <protection locked="0"/>
    </xf>
    <xf numFmtId="0" fontId="19" fillId="2" borderId="20" xfId="0" applyFont="1" applyFill="1" applyBorder="1" applyAlignment="1" applyProtection="1">
      <alignment vertical="center" shrinkToFit="1"/>
      <protection locked="0"/>
    </xf>
    <xf numFmtId="0" fontId="19" fillId="2" borderId="39" xfId="0" applyFont="1" applyFill="1" applyBorder="1" applyAlignment="1" applyProtection="1">
      <alignment vertical="center" shrinkToFit="1"/>
      <protection locked="0"/>
    </xf>
    <xf numFmtId="0" fontId="19" fillId="2" borderId="24" xfId="0" applyFont="1" applyFill="1" applyBorder="1" applyAlignment="1" applyProtection="1">
      <alignment vertical="center" shrinkToFit="1"/>
      <protection locked="0"/>
    </xf>
    <xf numFmtId="0" fontId="19" fillId="2" borderId="21" xfId="0" applyFont="1" applyFill="1" applyBorder="1" applyAlignment="1" applyProtection="1">
      <alignment horizontal="left" vertical="center" shrinkToFit="1"/>
      <protection locked="0"/>
    </xf>
    <xf numFmtId="0" fontId="19" fillId="2" borderId="53" xfId="0" applyFont="1" applyFill="1" applyBorder="1" applyAlignment="1" applyProtection="1">
      <alignment horizontal="left" vertical="center" shrinkToFit="1"/>
      <protection locked="0"/>
    </xf>
    <xf numFmtId="0" fontId="19" fillId="2" borderId="25" xfId="0" applyFont="1" applyFill="1" applyBorder="1" applyAlignment="1" applyProtection="1">
      <alignment horizontal="left" vertical="center" shrinkToFit="1"/>
      <protection locked="0"/>
    </xf>
    <xf numFmtId="0" fontId="19" fillId="2" borderId="15" xfId="0" applyFont="1" applyFill="1" applyBorder="1" applyAlignment="1" applyProtection="1">
      <alignment horizontal="left" vertical="center" shrinkToFit="1"/>
      <protection locked="0"/>
    </xf>
    <xf numFmtId="0" fontId="19" fillId="2" borderId="16" xfId="0" applyFont="1" applyFill="1" applyBorder="1" applyAlignment="1" applyProtection="1">
      <alignment horizontal="left" vertical="center" shrinkToFit="1"/>
      <protection locked="0"/>
    </xf>
    <xf numFmtId="0" fontId="19" fillId="2" borderId="1" xfId="0" applyFont="1" applyFill="1" applyBorder="1" applyAlignment="1" applyProtection="1">
      <alignment horizontal="left" vertical="center" shrinkToFit="1"/>
      <protection locked="0"/>
    </xf>
    <xf numFmtId="0" fontId="19" fillId="2" borderId="15" xfId="0" applyFont="1" applyFill="1" applyBorder="1" applyAlignment="1" applyProtection="1">
      <alignment vertical="center" shrinkToFit="1"/>
      <protection locked="0"/>
    </xf>
    <xf numFmtId="0" fontId="19" fillId="2" borderId="16" xfId="0" applyFont="1" applyFill="1" applyBorder="1" applyAlignment="1" applyProtection="1">
      <alignment vertical="center" shrinkToFit="1"/>
      <protection locked="0"/>
    </xf>
    <xf numFmtId="0" fontId="19" fillId="2" borderId="1" xfId="0" applyFont="1" applyFill="1" applyBorder="1" applyAlignment="1" applyProtection="1">
      <alignment vertical="center" shrinkToFit="1"/>
      <protection locked="0"/>
    </xf>
    <xf numFmtId="0" fontId="19" fillId="2" borderId="22" xfId="0" applyFont="1" applyFill="1" applyBorder="1" applyAlignment="1" applyProtection="1">
      <alignment horizontal="left" vertical="center" shrinkToFit="1"/>
      <protection locked="0"/>
    </xf>
    <xf numFmtId="0" fontId="19" fillId="2" borderId="38" xfId="0" applyFont="1" applyFill="1" applyBorder="1" applyAlignment="1" applyProtection="1">
      <alignment horizontal="left" vertical="center" shrinkToFit="1"/>
      <protection locked="0"/>
    </xf>
    <xf numFmtId="0" fontId="19" fillId="2" borderId="9" xfId="0" applyFont="1" applyFill="1" applyBorder="1" applyAlignment="1" applyProtection="1">
      <alignment horizontal="left" vertical="center" shrinkToFit="1"/>
      <protection locked="0"/>
    </xf>
    <xf numFmtId="0" fontId="26" fillId="4" borderId="0" xfId="0" applyFont="1" applyFill="1">
      <alignment vertical="center"/>
    </xf>
    <xf numFmtId="0" fontId="20" fillId="4" borderId="0" xfId="0" applyFont="1" applyFill="1" applyAlignment="1"/>
    <xf numFmtId="0" fontId="27" fillId="4" borderId="3" xfId="0" applyFont="1" applyFill="1" applyBorder="1" applyAlignment="1">
      <alignment horizontal="center" vertical="center"/>
    </xf>
    <xf numFmtId="0" fontId="27" fillId="4" borderId="3" xfId="0" applyFont="1" applyFill="1" applyBorder="1" applyAlignment="1">
      <alignment vertical="center" wrapText="1"/>
    </xf>
    <xf numFmtId="0" fontId="28" fillId="4" borderId="0" xfId="0" applyFont="1" applyFill="1">
      <alignment vertical="center"/>
    </xf>
    <xf numFmtId="0" fontId="3" fillId="2" borderId="1" xfId="0" applyFont="1" applyFill="1" applyBorder="1" applyAlignment="1">
      <alignment horizontal="center" vertical="center"/>
    </xf>
    <xf numFmtId="0" fontId="16" fillId="11" borderId="42" xfId="0" applyFont="1" applyFill="1" applyBorder="1" applyAlignment="1">
      <alignment horizontal="left" vertical="center"/>
    </xf>
    <xf numFmtId="0" fontId="11" fillId="11" borderId="43" xfId="0" applyFont="1" applyFill="1" applyBorder="1" applyAlignment="1">
      <alignment horizontal="center" vertical="center"/>
    </xf>
    <xf numFmtId="0" fontId="11" fillId="11" borderId="43" xfId="0" applyFont="1" applyFill="1" applyBorder="1">
      <alignment vertical="center"/>
    </xf>
    <xf numFmtId="0" fontId="3" fillId="11" borderId="44" xfId="0" applyFont="1" applyFill="1" applyBorder="1">
      <alignment vertical="center"/>
    </xf>
    <xf numFmtId="0" fontId="23" fillId="4" borderId="0" xfId="0" applyFont="1" applyFill="1">
      <alignment vertical="center"/>
    </xf>
    <xf numFmtId="0" fontId="29" fillId="4" borderId="0" xfId="0" applyFont="1" applyFill="1">
      <alignment vertical="center"/>
    </xf>
    <xf numFmtId="0" fontId="7" fillId="4" borderId="0" xfId="0" applyFont="1" applyFill="1">
      <alignment vertical="center"/>
    </xf>
    <xf numFmtId="0" fontId="7" fillId="0" borderId="0" xfId="0" applyFont="1">
      <alignment vertical="center"/>
    </xf>
    <xf numFmtId="0" fontId="45" fillId="2" borderId="0" xfId="0" applyFont="1" applyFill="1">
      <alignment vertical="center"/>
    </xf>
    <xf numFmtId="0" fontId="45" fillId="2" borderId="0" xfId="0" applyFont="1" applyFill="1" applyAlignment="1">
      <alignment horizontal="center" vertical="center"/>
    </xf>
    <xf numFmtId="0" fontId="45" fillId="2" borderId="0" xfId="0" applyFont="1" applyFill="1" applyAlignment="1">
      <alignment horizontal="left" vertical="center"/>
    </xf>
    <xf numFmtId="0" fontId="45" fillId="2" borderId="0" xfId="0" applyFont="1" applyFill="1" applyAlignment="1">
      <alignment horizontal="distributed" vertical="center"/>
    </xf>
    <xf numFmtId="0" fontId="5" fillId="4" borderId="0" xfId="0" applyFont="1" applyFill="1" applyAlignment="1">
      <alignment vertical="center" shrinkToFit="1"/>
    </xf>
    <xf numFmtId="0" fontId="13" fillId="4" borderId="3" xfId="0" applyFont="1" applyFill="1" applyBorder="1" applyAlignment="1">
      <alignment horizontal="center" vertical="center"/>
    </xf>
    <xf numFmtId="0" fontId="49" fillId="2" borderId="0" xfId="0" applyFont="1" applyFill="1">
      <alignment vertical="center"/>
    </xf>
    <xf numFmtId="0" fontId="13" fillId="4" borderId="3" xfId="0" applyFont="1" applyFill="1" applyBorder="1" applyAlignment="1">
      <alignment horizontal="center" vertical="center" shrinkToFit="1"/>
    </xf>
    <xf numFmtId="0" fontId="7" fillId="4" borderId="0" xfId="0" applyFont="1" applyFill="1" applyAlignment="1">
      <alignment horizontal="left" vertical="center"/>
    </xf>
    <xf numFmtId="0" fontId="7" fillId="0" borderId="0" xfId="0" applyFont="1" applyAlignment="1">
      <alignment horizontal="left" vertical="center"/>
    </xf>
    <xf numFmtId="0" fontId="49" fillId="2" borderId="1" xfId="0" applyFont="1" applyFill="1" applyBorder="1" applyAlignment="1">
      <alignment horizontal="center" vertical="center" shrinkToFit="1"/>
    </xf>
    <xf numFmtId="0" fontId="17" fillId="2" borderId="45" xfId="0" applyFont="1" applyFill="1" applyBorder="1" applyAlignment="1" applyProtection="1">
      <alignment horizontal="center" vertical="center"/>
      <protection locked="0"/>
    </xf>
    <xf numFmtId="0" fontId="5" fillId="2" borderId="20" xfId="0" applyFont="1" applyFill="1" applyBorder="1">
      <alignment vertical="center"/>
    </xf>
    <xf numFmtId="0" fontId="5" fillId="2" borderId="15" xfId="0" applyFont="1" applyFill="1" applyBorder="1">
      <alignment vertical="center"/>
    </xf>
    <xf numFmtId="0" fontId="5" fillId="2" borderId="1" xfId="0" applyFont="1" applyFill="1" applyBorder="1">
      <alignment vertical="center"/>
    </xf>
    <xf numFmtId="0" fontId="19" fillId="9" borderId="15" xfId="0" applyFont="1" applyFill="1" applyBorder="1">
      <alignment vertical="center"/>
    </xf>
    <xf numFmtId="0" fontId="19" fillId="9" borderId="22" xfId="0" applyFont="1" applyFill="1" applyBorder="1">
      <alignment vertical="center"/>
    </xf>
    <xf numFmtId="0" fontId="5" fillId="4" borderId="7" xfId="0" applyFont="1" applyFill="1" applyBorder="1">
      <alignment vertical="center"/>
    </xf>
    <xf numFmtId="0" fontId="19" fillId="9" borderId="20" xfId="0" applyFont="1" applyFill="1" applyBorder="1">
      <alignment vertical="center"/>
    </xf>
    <xf numFmtId="0" fontId="19" fillId="9" borderId="20" xfId="0" applyFont="1" applyFill="1" applyBorder="1" applyAlignment="1">
      <alignment vertical="center" shrinkToFit="1"/>
    </xf>
    <xf numFmtId="0" fontId="19" fillId="9" borderId="21" xfId="0" applyFont="1" applyFill="1" applyBorder="1" applyAlignment="1">
      <alignment vertical="center" shrinkToFit="1"/>
    </xf>
    <xf numFmtId="0" fontId="19" fillId="9" borderId="15" xfId="0" applyFont="1" applyFill="1" applyBorder="1" applyAlignment="1">
      <alignment vertical="center" shrinkToFit="1"/>
    </xf>
    <xf numFmtId="0" fontId="19" fillId="9" borderId="22" xfId="0" applyFont="1" applyFill="1" applyBorder="1" applyAlignment="1">
      <alignment vertical="center" shrinkToFit="1"/>
    </xf>
    <xf numFmtId="1" fontId="0" fillId="0" borderId="0" xfId="0" applyNumberFormat="1">
      <alignment vertical="center"/>
    </xf>
    <xf numFmtId="0" fontId="17" fillId="2" borderId="30" xfId="0" applyFont="1" applyFill="1" applyBorder="1" applyAlignment="1">
      <alignment horizontal="center" vertical="center"/>
    </xf>
    <xf numFmtId="0" fontId="17" fillId="2" borderId="27" xfId="0" applyFont="1" applyFill="1" applyBorder="1" applyAlignment="1">
      <alignment horizontal="center" vertical="center"/>
    </xf>
    <xf numFmtId="0" fontId="53" fillId="2" borderId="30" xfId="0" applyFont="1" applyFill="1" applyBorder="1" applyAlignment="1">
      <alignment horizontal="center" vertical="center"/>
    </xf>
    <xf numFmtId="0" fontId="53" fillId="2" borderId="27" xfId="0" applyFont="1" applyFill="1" applyBorder="1" applyAlignment="1">
      <alignment horizontal="center" vertical="center"/>
    </xf>
    <xf numFmtId="0" fontId="54" fillId="2" borderId="27" xfId="0" applyFont="1" applyFill="1" applyBorder="1" applyAlignment="1">
      <alignment horizontal="center" vertical="center"/>
    </xf>
    <xf numFmtId="0" fontId="40" fillId="4" borderId="76" xfId="0" applyFont="1" applyFill="1" applyBorder="1" applyAlignment="1">
      <alignment horizontal="center" vertical="center"/>
    </xf>
    <xf numFmtId="0" fontId="50" fillId="13" borderId="2" xfId="0" applyFont="1" applyFill="1" applyBorder="1" applyAlignment="1">
      <alignment horizontal="center" shrinkToFit="1"/>
    </xf>
    <xf numFmtId="0" fontId="50" fillId="13" borderId="5" xfId="0" applyFont="1" applyFill="1" applyBorder="1" applyAlignment="1">
      <alignment shrinkToFit="1"/>
    </xf>
    <xf numFmtId="0" fontId="50" fillId="13" borderId="1" xfId="0" applyFont="1" applyFill="1" applyBorder="1" applyAlignment="1">
      <alignment horizontal="center" shrinkToFit="1"/>
    </xf>
    <xf numFmtId="0" fontId="50" fillId="13" borderId="9" xfId="0" applyFont="1" applyFill="1" applyBorder="1" applyAlignment="1">
      <alignment shrinkToFit="1"/>
    </xf>
    <xf numFmtId="0" fontId="17" fillId="2" borderId="11" xfId="0" applyFont="1" applyFill="1" applyBorder="1" applyAlignment="1">
      <alignment horizontal="center" vertical="center"/>
    </xf>
    <xf numFmtId="183" fontId="4" fillId="4" borderId="0" xfId="0" applyNumberFormat="1" applyFont="1" applyFill="1" applyAlignment="1">
      <alignment horizontal="center" vertical="center"/>
    </xf>
    <xf numFmtId="183" fontId="4" fillId="0" borderId="0" xfId="0" applyNumberFormat="1" applyFont="1" applyAlignment="1">
      <alignment horizontal="center" vertical="center"/>
    </xf>
    <xf numFmtId="0" fontId="17" fillId="0" borderId="51" xfId="0" applyFont="1" applyBorder="1" applyAlignment="1">
      <alignment horizontal="center" vertical="center" shrinkToFit="1"/>
    </xf>
    <xf numFmtId="0" fontId="17" fillId="2" borderId="50" xfId="0" applyFont="1" applyFill="1" applyBorder="1" applyAlignment="1">
      <alignment vertical="center" shrinkToFit="1"/>
    </xf>
    <xf numFmtId="0" fontId="17" fillId="2" borderId="51" xfId="0" applyFont="1" applyFill="1" applyBorder="1" applyAlignment="1">
      <alignment horizontal="center" vertical="center"/>
    </xf>
    <xf numFmtId="0" fontId="17" fillId="16" borderId="49" xfId="0" applyFont="1" applyFill="1" applyBorder="1" applyAlignment="1" applyProtection="1">
      <alignment horizontal="center" vertical="center" shrinkToFit="1"/>
      <protection locked="0"/>
    </xf>
    <xf numFmtId="0" fontId="17" fillId="16" borderId="50" xfId="0" applyFont="1" applyFill="1" applyBorder="1" applyAlignment="1" applyProtection="1">
      <alignment horizontal="center" vertical="center" shrinkToFit="1"/>
      <protection locked="0"/>
    </xf>
    <xf numFmtId="0" fontId="17" fillId="2" borderId="50" xfId="0" applyFont="1" applyFill="1" applyBorder="1" applyAlignment="1">
      <alignment horizontal="center" vertical="center" shrinkToFit="1"/>
    </xf>
    <xf numFmtId="0" fontId="17" fillId="2" borderId="103" xfId="0" applyFont="1" applyFill="1" applyBorder="1" applyAlignment="1">
      <alignment horizontal="center" vertical="center" shrinkToFit="1"/>
    </xf>
    <xf numFmtId="0" fontId="17" fillId="2" borderId="104" xfId="0" applyFont="1" applyFill="1" applyBorder="1" applyAlignment="1">
      <alignment horizontal="center" vertical="center" shrinkToFit="1"/>
    </xf>
    <xf numFmtId="0" fontId="17" fillId="2" borderId="2" xfId="0" applyFont="1" applyFill="1" applyBorder="1" applyAlignment="1">
      <alignment horizontal="center" vertical="center"/>
    </xf>
    <xf numFmtId="0" fontId="17" fillId="2" borderId="79" xfId="0" applyFont="1" applyFill="1" applyBorder="1" applyAlignment="1">
      <alignment horizontal="center" vertical="center" shrinkToFit="1"/>
    </xf>
    <xf numFmtId="0" fontId="17" fillId="2" borderId="84" xfId="0" applyFont="1" applyFill="1" applyBorder="1" applyAlignment="1">
      <alignment horizontal="center" vertical="center" shrinkToFit="1"/>
    </xf>
    <xf numFmtId="38" fontId="46" fillId="2" borderId="77" xfId="1" applyFont="1" applyFill="1" applyBorder="1" applyAlignment="1">
      <alignment vertical="center" shrinkToFit="1"/>
    </xf>
    <xf numFmtId="38" fontId="46" fillId="2" borderId="75" xfId="1" applyFont="1" applyFill="1" applyBorder="1" applyAlignment="1">
      <alignment vertical="center" shrinkToFit="1"/>
    </xf>
    <xf numFmtId="0" fontId="17" fillId="2" borderId="0" xfId="0" applyFont="1" applyFill="1" applyAlignment="1" applyProtection="1">
      <alignment horizontal="center" vertical="center" shrinkToFit="1"/>
      <protection locked="0"/>
    </xf>
    <xf numFmtId="0" fontId="39" fillId="2" borderId="0" xfId="0" applyFont="1" applyFill="1">
      <alignment vertical="center"/>
    </xf>
    <xf numFmtId="0" fontId="46" fillId="2" borderId="0" xfId="0" applyFont="1" applyFill="1" applyAlignment="1">
      <alignment horizontal="center" vertical="center"/>
    </xf>
    <xf numFmtId="0" fontId="31" fillId="2" borderId="0" xfId="0" applyFont="1" applyFill="1" applyAlignment="1">
      <alignment horizontal="center" vertical="center" wrapText="1"/>
    </xf>
    <xf numFmtId="183" fontId="4" fillId="2" borderId="0" xfId="0" applyNumberFormat="1" applyFont="1" applyFill="1" applyAlignment="1">
      <alignment horizontal="center" vertical="center"/>
    </xf>
    <xf numFmtId="0" fontId="4" fillId="2" borderId="0" xfId="0" applyFont="1" applyFill="1" applyAlignment="1">
      <alignment horizontal="left" vertical="center"/>
    </xf>
    <xf numFmtId="0" fontId="4" fillId="2" borderId="0" xfId="0" applyFont="1" applyFill="1">
      <alignment vertical="center"/>
    </xf>
    <xf numFmtId="184" fontId="4" fillId="4" borderId="0" xfId="0" applyNumberFormat="1" applyFont="1" applyFill="1" applyAlignment="1">
      <alignment horizontal="center" vertical="center"/>
    </xf>
    <xf numFmtId="0" fontId="3" fillId="0" borderId="82" xfId="0" applyFont="1" applyBorder="1" applyAlignment="1">
      <alignment horizontal="center" vertical="center"/>
    </xf>
    <xf numFmtId="0" fontId="3" fillId="0" borderId="85" xfId="0" applyFont="1" applyBorder="1" applyAlignment="1">
      <alignment horizontal="center" vertical="center"/>
    </xf>
    <xf numFmtId="185" fontId="4" fillId="4" borderId="0" xfId="0" applyNumberFormat="1" applyFont="1" applyFill="1" applyAlignment="1">
      <alignment horizontal="center" vertical="center"/>
    </xf>
    <xf numFmtId="186" fontId="4" fillId="4" borderId="0" xfId="0" applyNumberFormat="1" applyFont="1" applyFill="1" applyAlignment="1">
      <alignment horizontal="center" vertical="center"/>
    </xf>
    <xf numFmtId="49" fontId="43" fillId="16" borderId="0" xfId="0" applyNumberFormat="1" applyFont="1" applyFill="1" applyAlignment="1" applyProtection="1">
      <alignment horizontal="center" vertical="center"/>
      <protection locked="0"/>
    </xf>
    <xf numFmtId="0" fontId="46" fillId="0" borderId="11" xfId="0" applyFont="1" applyBorder="1" applyAlignment="1">
      <alignment horizontal="center" vertical="center" textRotation="255"/>
    </xf>
    <xf numFmtId="0" fontId="46" fillId="0" borderId="11" xfId="0" applyFont="1" applyBorder="1" applyAlignment="1">
      <alignment horizontal="center" vertical="center" wrapText="1"/>
    </xf>
    <xf numFmtId="0" fontId="17" fillId="0" borderId="11" xfId="0" applyFont="1" applyBorder="1" applyAlignment="1">
      <alignment vertical="center" wrapText="1"/>
    </xf>
    <xf numFmtId="0" fontId="17" fillId="16" borderId="51" xfId="0" applyFont="1" applyFill="1" applyBorder="1" applyAlignment="1" applyProtection="1">
      <alignment vertical="center" wrapText="1" shrinkToFit="1"/>
      <protection locked="0"/>
    </xf>
    <xf numFmtId="0" fontId="17" fillId="16" borderId="51" xfId="0" applyFont="1" applyFill="1" applyBorder="1" applyAlignment="1" applyProtection="1">
      <alignment vertical="center" wrapText="1"/>
      <protection locked="0"/>
    </xf>
    <xf numFmtId="0" fontId="17" fillId="0" borderId="74" xfId="0" applyFont="1" applyBorder="1" applyAlignment="1" applyProtection="1">
      <alignment vertical="center" wrapText="1" shrinkToFit="1"/>
      <protection locked="0"/>
    </xf>
    <xf numFmtId="0" fontId="17" fillId="0" borderId="74" xfId="0" applyFont="1" applyBorder="1" applyAlignment="1" applyProtection="1">
      <alignment horizontal="left" vertical="center" wrapText="1" shrinkToFit="1"/>
      <protection locked="0"/>
    </xf>
    <xf numFmtId="0" fontId="17" fillId="2" borderId="49" xfId="0" applyFont="1" applyFill="1" applyBorder="1" applyAlignment="1">
      <alignment horizontal="center" vertical="center" shrinkToFit="1"/>
    </xf>
    <xf numFmtId="0" fontId="3" fillId="16" borderId="79" xfId="0" applyFont="1" applyFill="1" applyBorder="1" applyProtection="1">
      <alignment vertical="center"/>
      <protection locked="0"/>
    </xf>
    <xf numFmtId="0" fontId="3" fillId="16" borderId="84" xfId="0" applyFont="1" applyFill="1" applyBorder="1" applyProtection="1">
      <alignment vertical="center"/>
      <protection locked="0"/>
    </xf>
    <xf numFmtId="38" fontId="17" fillId="16" borderId="49" xfId="1" applyFont="1" applyFill="1" applyBorder="1" applyAlignment="1" applyProtection="1">
      <alignment vertical="center" shrinkToFit="1"/>
      <protection locked="0"/>
    </xf>
    <xf numFmtId="0" fontId="17" fillId="2" borderId="49" xfId="0" applyFont="1" applyFill="1" applyBorder="1" applyAlignment="1">
      <alignment horizontal="center" vertical="center" wrapText="1" shrinkToFit="1"/>
    </xf>
    <xf numFmtId="0" fontId="17" fillId="2" borderId="51" xfId="0" applyFont="1" applyFill="1" applyBorder="1" applyAlignment="1">
      <alignment vertical="center" wrapText="1" shrinkToFit="1"/>
    </xf>
    <xf numFmtId="38" fontId="17" fillId="2" borderId="50" xfId="1" applyFont="1" applyFill="1" applyBorder="1" applyAlignment="1" applyProtection="1">
      <alignment vertical="center" shrinkToFit="1"/>
    </xf>
    <xf numFmtId="0" fontId="17" fillId="2" borderId="51" xfId="0" applyFont="1" applyFill="1" applyBorder="1" applyAlignment="1">
      <alignment vertical="center" wrapText="1"/>
    </xf>
    <xf numFmtId="0" fontId="17" fillId="2" borderId="51" xfId="0" applyFont="1" applyFill="1" applyBorder="1" applyAlignment="1">
      <alignment horizontal="center" vertical="center" wrapText="1"/>
    </xf>
    <xf numFmtId="0" fontId="17" fillId="2" borderId="50" xfId="0" applyFont="1" applyFill="1" applyBorder="1" applyAlignment="1">
      <alignment vertical="center" wrapText="1"/>
    </xf>
    <xf numFmtId="0" fontId="17" fillId="2" borderId="73" xfId="0" applyFont="1" applyFill="1" applyBorder="1">
      <alignment vertical="center"/>
    </xf>
    <xf numFmtId="0" fontId="3" fillId="2" borderId="58" xfId="0" applyFont="1" applyFill="1" applyBorder="1">
      <alignment vertical="center"/>
    </xf>
    <xf numFmtId="0" fontId="17" fillId="2" borderId="58" xfId="0" applyFont="1" applyFill="1" applyBorder="1" applyAlignment="1">
      <alignment vertical="center" wrapText="1"/>
    </xf>
    <xf numFmtId="0" fontId="17" fillId="2" borderId="74" xfId="0" applyFont="1" applyFill="1" applyBorder="1" applyAlignment="1">
      <alignment vertical="center" wrapText="1"/>
    </xf>
    <xf numFmtId="0" fontId="30" fillId="10" borderId="27" xfId="0" applyFont="1" applyFill="1" applyBorder="1" applyAlignment="1">
      <alignment horizontal="center" vertical="center"/>
    </xf>
    <xf numFmtId="0" fontId="17" fillId="2" borderId="46" xfId="0" applyFont="1" applyFill="1" applyBorder="1" applyAlignment="1">
      <alignment horizontal="center" vertical="center" wrapText="1" shrinkToFit="1"/>
    </xf>
    <xf numFmtId="0" fontId="17" fillId="2" borderId="47" xfId="0" applyFont="1" applyFill="1" applyBorder="1" applyAlignment="1">
      <alignment horizontal="center" vertical="center" wrapText="1" shrinkToFit="1"/>
    </xf>
    <xf numFmtId="0" fontId="17" fillId="2" borderId="48" xfId="0" applyFont="1" applyFill="1" applyBorder="1" applyAlignment="1">
      <alignment horizontal="center" vertical="center" wrapText="1" shrinkToFit="1"/>
    </xf>
    <xf numFmtId="0" fontId="3" fillId="5" borderId="33" xfId="0" applyFont="1" applyFill="1" applyBorder="1" applyAlignment="1">
      <alignment horizontal="left" vertical="center" shrinkToFit="1"/>
    </xf>
    <xf numFmtId="0" fontId="3" fillId="5" borderId="34" xfId="0" applyFont="1" applyFill="1" applyBorder="1" applyAlignment="1">
      <alignment horizontal="left" vertical="center" shrinkToFit="1"/>
    </xf>
    <xf numFmtId="0" fontId="3" fillId="5" borderId="29" xfId="0" applyFont="1" applyFill="1" applyBorder="1" applyAlignment="1">
      <alignment horizontal="left" vertical="center" shrinkToFit="1"/>
    </xf>
    <xf numFmtId="0" fontId="3" fillId="5" borderId="30" xfId="0" applyFont="1" applyFill="1" applyBorder="1" applyAlignment="1">
      <alignment horizontal="left" vertical="center" shrinkToFit="1"/>
    </xf>
    <xf numFmtId="0" fontId="38" fillId="2" borderId="45" xfId="0" applyFont="1" applyFill="1" applyBorder="1" applyAlignment="1" applyProtection="1">
      <alignment horizontal="center" vertical="center"/>
      <protection locked="0"/>
    </xf>
    <xf numFmtId="0" fontId="17" fillId="2" borderId="45" xfId="0" applyFont="1" applyFill="1" applyBorder="1" applyAlignment="1" applyProtection="1">
      <alignment horizontal="center" vertical="center"/>
      <protection locked="0"/>
    </xf>
    <xf numFmtId="0" fontId="30" fillId="10" borderId="32" xfId="0" applyFont="1" applyFill="1" applyBorder="1" applyAlignment="1">
      <alignment horizontal="center" vertical="center" wrapText="1"/>
    </xf>
    <xf numFmtId="0" fontId="30" fillId="10" borderId="34" xfId="0" applyFont="1" applyFill="1" applyBorder="1" applyAlignment="1">
      <alignment horizontal="center" vertical="center" wrapText="1"/>
    </xf>
    <xf numFmtId="0" fontId="17" fillId="2" borderId="45" xfId="0" applyFont="1" applyFill="1" applyBorder="1" applyAlignment="1">
      <alignment horizontal="center" vertical="center"/>
    </xf>
    <xf numFmtId="0" fontId="5" fillId="4" borderId="0" xfId="0" applyFont="1" applyFill="1" applyAlignment="1">
      <alignment horizontal="left" wrapText="1"/>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41" fillId="15" borderId="10" xfId="0" applyFont="1" applyFill="1" applyBorder="1" applyAlignment="1" applyProtection="1">
      <alignment horizontal="center" vertical="center"/>
      <protection locked="0"/>
    </xf>
    <xf numFmtId="0" fontId="41" fillId="15" borderId="11" xfId="0" applyFont="1" applyFill="1" applyBorder="1" applyAlignment="1" applyProtection="1">
      <alignment horizontal="center" vertical="center"/>
      <protection locked="0"/>
    </xf>
    <xf numFmtId="0" fontId="41" fillId="15" borderId="12" xfId="0" applyFont="1" applyFill="1" applyBorder="1" applyAlignment="1" applyProtection="1">
      <alignment horizontal="center" vertical="center"/>
      <protection locked="0"/>
    </xf>
    <xf numFmtId="179" fontId="41" fillId="2" borderId="10" xfId="0" applyNumberFormat="1" applyFont="1" applyFill="1" applyBorder="1" applyAlignment="1">
      <alignment horizontal="center" vertical="center"/>
    </xf>
    <xf numFmtId="179" fontId="41" fillId="2" borderId="11" xfId="0" applyNumberFormat="1" applyFont="1" applyFill="1" applyBorder="1" applyAlignment="1">
      <alignment horizontal="center" vertical="center"/>
    </xf>
    <xf numFmtId="179" fontId="41" fillId="2" borderId="12" xfId="0" applyNumberFormat="1" applyFont="1" applyFill="1" applyBorder="1" applyAlignment="1">
      <alignment horizontal="center" vertical="center"/>
    </xf>
    <xf numFmtId="0" fontId="43" fillId="2" borderId="0" xfId="0" applyFont="1" applyFill="1" applyAlignment="1" applyProtection="1">
      <alignment horizontal="left" vertical="center"/>
      <protection locked="0"/>
    </xf>
    <xf numFmtId="0" fontId="43" fillId="2" borderId="0" xfId="0" applyFont="1" applyFill="1" applyAlignment="1" applyProtection="1">
      <alignment horizontal="left" vertical="center" shrinkToFit="1"/>
      <protection locked="0"/>
    </xf>
    <xf numFmtId="0" fontId="43" fillId="2" borderId="10" xfId="0" applyFont="1" applyFill="1" applyBorder="1" applyAlignment="1">
      <alignment horizontal="center" vertical="center" wrapText="1"/>
    </xf>
    <xf numFmtId="0" fontId="43" fillId="2" borderId="11" xfId="0" applyFont="1" applyFill="1" applyBorder="1" applyAlignment="1">
      <alignment horizontal="center" vertical="center"/>
    </xf>
    <xf numFmtId="0" fontId="43" fillId="2" borderId="4" xfId="0" applyFont="1" applyFill="1" applyBorder="1" applyAlignment="1">
      <alignment horizontal="center" vertical="center"/>
    </xf>
    <xf numFmtId="0" fontId="43" fillId="2" borderId="2" xfId="0" applyFont="1" applyFill="1" applyBorder="1" applyAlignment="1">
      <alignment horizontal="center" vertical="center"/>
    </xf>
    <xf numFmtId="0" fontId="41" fillId="16" borderId="10" xfId="0" applyFont="1" applyFill="1" applyBorder="1" applyAlignment="1" applyProtection="1">
      <alignment horizontal="center" vertical="center" wrapText="1"/>
      <protection locked="0"/>
    </xf>
    <xf numFmtId="0" fontId="41" fillId="16" borderId="11" xfId="0" applyFont="1" applyFill="1" applyBorder="1" applyAlignment="1" applyProtection="1">
      <alignment horizontal="center" vertical="center" wrapText="1"/>
      <protection locked="0"/>
    </xf>
    <xf numFmtId="0" fontId="41" fillId="16" borderId="12" xfId="0" applyFont="1" applyFill="1" applyBorder="1" applyAlignment="1" applyProtection="1">
      <alignment horizontal="center" vertical="center" wrapText="1"/>
      <protection locked="0"/>
    </xf>
    <xf numFmtId="0" fontId="43" fillId="2" borderId="0" xfId="0" applyFont="1" applyFill="1" applyAlignment="1">
      <alignment horizontal="left" vertical="center" shrinkToFit="1"/>
    </xf>
    <xf numFmtId="0" fontId="44" fillId="2" borderId="0" xfId="0" applyFont="1" applyFill="1" applyAlignment="1">
      <alignment horizontal="center" vertical="center"/>
    </xf>
    <xf numFmtId="0" fontId="41" fillId="2" borderId="0" xfId="0" applyFont="1" applyFill="1" applyAlignment="1">
      <alignment horizontal="center" vertical="center"/>
    </xf>
    <xf numFmtId="178" fontId="41" fillId="2" borderId="1" xfId="0" applyNumberFormat="1" applyFont="1" applyFill="1" applyBorder="1" applyAlignment="1">
      <alignment horizontal="right" vertical="center"/>
    </xf>
    <xf numFmtId="176" fontId="41" fillId="16" borderId="1" xfId="0" applyNumberFormat="1" applyFont="1" applyFill="1" applyBorder="1" applyAlignment="1" applyProtection="1">
      <alignment horizontal="center" vertical="center" shrinkToFit="1"/>
      <protection locked="0"/>
    </xf>
    <xf numFmtId="0" fontId="5" fillId="4" borderId="0" xfId="0" applyFont="1" applyFill="1" applyAlignment="1">
      <alignment horizontal="left" vertical="center" wrapText="1"/>
    </xf>
    <xf numFmtId="0" fontId="42" fillId="2" borderId="0" xfId="0" applyFont="1" applyFill="1" applyAlignment="1">
      <alignment horizontal="center" vertical="center"/>
    </xf>
    <xf numFmtId="176" fontId="41" fillId="2" borderId="0" xfId="0" applyNumberFormat="1" applyFont="1" applyFill="1" applyAlignment="1" applyProtection="1">
      <alignment horizontal="right" vertical="center"/>
      <protection locked="0"/>
    </xf>
    <xf numFmtId="0" fontId="17" fillId="16" borderId="49" xfId="0" applyFont="1" applyFill="1" applyBorder="1" applyAlignment="1" applyProtection="1">
      <alignment horizontal="center" vertical="center" wrapText="1" shrinkToFit="1"/>
      <protection locked="0"/>
    </xf>
    <xf numFmtId="0" fontId="17" fillId="16" borderId="51" xfId="0" applyFont="1" applyFill="1" applyBorder="1" applyAlignment="1" applyProtection="1">
      <alignment horizontal="center" vertical="center" wrapText="1" shrinkToFit="1"/>
      <protection locked="0"/>
    </xf>
    <xf numFmtId="0" fontId="17" fillId="16" borderId="49" xfId="0" applyFont="1" applyFill="1" applyBorder="1" applyAlignment="1" applyProtection="1">
      <alignment horizontal="left" vertical="center" wrapText="1"/>
      <protection locked="0"/>
    </xf>
    <xf numFmtId="0" fontId="17" fillId="16" borderId="51" xfId="0" applyFont="1" applyFill="1" applyBorder="1" applyAlignment="1" applyProtection="1">
      <alignment horizontal="left" vertical="center" wrapText="1"/>
      <protection locked="0"/>
    </xf>
    <xf numFmtId="0" fontId="17" fillId="16" borderId="50" xfId="0" applyFont="1" applyFill="1" applyBorder="1" applyAlignment="1" applyProtection="1">
      <alignment horizontal="left" vertical="center" wrapText="1"/>
      <protection locked="0"/>
    </xf>
    <xf numFmtId="0" fontId="17" fillId="2" borderId="0" xfId="0" applyFont="1" applyFill="1" applyAlignment="1">
      <alignment horizontal="center" vertical="center" textRotation="255"/>
    </xf>
    <xf numFmtId="0" fontId="17" fillId="9" borderId="54" xfId="0" applyFont="1" applyFill="1" applyBorder="1" applyAlignment="1">
      <alignment horizontal="center" vertical="center" textRotation="255" shrinkToFit="1"/>
    </xf>
    <xf numFmtId="0" fontId="17" fillId="9" borderId="109" xfId="0" applyFont="1" applyFill="1" applyBorder="1" applyAlignment="1">
      <alignment horizontal="center" vertical="center" textRotation="255" shrinkToFit="1"/>
    </xf>
    <xf numFmtId="0" fontId="17" fillId="9" borderId="110" xfId="0" applyFont="1" applyFill="1" applyBorder="1" applyAlignment="1">
      <alignment horizontal="center" vertical="center" textRotation="255" shrinkToFit="1"/>
    </xf>
    <xf numFmtId="0" fontId="17" fillId="9" borderId="49" xfId="0" applyFont="1" applyFill="1" applyBorder="1" applyAlignment="1">
      <alignment horizontal="left" vertical="center" shrinkToFit="1"/>
    </xf>
    <xf numFmtId="0" fontId="17" fillId="9" borderId="51" xfId="0" applyFont="1" applyFill="1" applyBorder="1" applyAlignment="1">
      <alignment horizontal="left" vertical="center" shrinkToFit="1"/>
    </xf>
    <xf numFmtId="0" fontId="17" fillId="9" borderId="50" xfId="0" applyFont="1" applyFill="1" applyBorder="1" applyAlignment="1">
      <alignment horizontal="left" vertical="center" shrinkToFit="1"/>
    </xf>
    <xf numFmtId="0" fontId="17" fillId="16" borderId="49" xfId="0" applyFont="1" applyFill="1" applyBorder="1" applyAlignment="1" applyProtection="1">
      <alignment horizontal="left" vertical="center" wrapText="1" shrinkToFit="1"/>
      <protection locked="0"/>
    </xf>
    <xf numFmtId="0" fontId="17" fillId="16" borderId="51" xfId="0" applyFont="1" applyFill="1" applyBorder="1" applyAlignment="1" applyProtection="1">
      <alignment horizontal="left" vertical="center" shrinkToFit="1"/>
      <protection locked="0"/>
    </xf>
    <xf numFmtId="0" fontId="17" fillId="16" borderId="50" xfId="0" applyFont="1" applyFill="1" applyBorder="1" applyAlignment="1" applyProtection="1">
      <alignment horizontal="left" vertical="center" shrinkToFit="1"/>
      <protection locked="0"/>
    </xf>
    <xf numFmtId="0" fontId="17" fillId="16" borderId="49" xfId="0" applyFont="1" applyFill="1" applyBorder="1" applyAlignment="1" applyProtection="1">
      <alignment horizontal="center" vertical="center" shrinkToFit="1"/>
      <protection locked="0"/>
    </xf>
    <xf numFmtId="0" fontId="17" fillId="16" borderId="51" xfId="0" applyFont="1" applyFill="1" applyBorder="1" applyAlignment="1" applyProtection="1">
      <alignment horizontal="center" vertical="center" shrinkToFit="1"/>
      <protection locked="0"/>
    </xf>
    <xf numFmtId="0" fontId="17" fillId="16" borderId="50" xfId="0" applyFont="1" applyFill="1" applyBorder="1" applyAlignment="1" applyProtection="1">
      <alignment horizontal="center" vertical="center" shrinkToFit="1"/>
      <protection locked="0"/>
    </xf>
    <xf numFmtId="38" fontId="17" fillId="16" borderId="49" xfId="1" applyFont="1" applyFill="1" applyBorder="1" applyAlignment="1" applyProtection="1">
      <alignment horizontal="left" vertical="center" shrinkToFit="1"/>
      <protection locked="0"/>
    </xf>
    <xf numFmtId="38" fontId="17" fillId="16" borderId="51" xfId="1" applyFont="1" applyFill="1" applyBorder="1" applyAlignment="1" applyProtection="1">
      <alignment horizontal="left" vertical="center" shrinkToFit="1"/>
      <protection locked="0"/>
    </xf>
    <xf numFmtId="38" fontId="17" fillId="16" borderId="50" xfId="1" applyFont="1" applyFill="1" applyBorder="1" applyAlignment="1" applyProtection="1">
      <alignment horizontal="left" vertical="center" shrinkToFit="1"/>
      <protection locked="0"/>
    </xf>
    <xf numFmtId="0" fontId="17" fillId="16" borderId="51" xfId="0" applyFont="1" applyFill="1" applyBorder="1" applyAlignment="1" applyProtection="1">
      <alignment horizontal="left" vertical="center" wrapText="1" shrinkToFit="1"/>
      <protection locked="0"/>
    </xf>
    <xf numFmtId="0" fontId="17" fillId="16" borderId="50" xfId="0" applyFont="1" applyFill="1" applyBorder="1" applyAlignment="1" applyProtection="1">
      <alignment horizontal="left" vertical="center" wrapText="1" shrinkToFit="1"/>
      <protection locked="0"/>
    </xf>
    <xf numFmtId="0" fontId="17" fillId="9" borderId="45" xfId="0" applyFont="1" applyFill="1" applyBorder="1" applyAlignment="1">
      <alignment horizontal="center" vertical="center" shrinkToFit="1"/>
    </xf>
    <xf numFmtId="0" fontId="17" fillId="16" borderId="45" xfId="0" applyFont="1" applyFill="1" applyBorder="1" applyAlignment="1" applyProtection="1">
      <alignment vertical="center" wrapText="1"/>
      <protection locked="0"/>
    </xf>
    <xf numFmtId="0" fontId="17" fillId="16" borderId="45" xfId="0" applyFont="1" applyFill="1" applyBorder="1" applyAlignment="1" applyProtection="1">
      <alignment horizontal="left" vertical="center" wrapText="1"/>
      <protection locked="0"/>
    </xf>
    <xf numFmtId="0" fontId="17" fillId="9" borderId="49" xfId="0" applyFont="1" applyFill="1" applyBorder="1" applyAlignment="1">
      <alignment horizontal="center" vertical="center" shrinkToFit="1"/>
    </xf>
    <xf numFmtId="0" fontId="17" fillId="9" borderId="51" xfId="0" applyFont="1" applyFill="1" applyBorder="1" applyAlignment="1">
      <alignment horizontal="center" vertical="center" shrinkToFit="1"/>
    </xf>
    <xf numFmtId="0" fontId="17" fillId="9" borderId="50" xfId="0" applyFont="1" applyFill="1" applyBorder="1" applyAlignment="1">
      <alignment horizontal="center" vertical="center" shrinkToFit="1"/>
    </xf>
    <xf numFmtId="38" fontId="17" fillId="16" borderId="58" xfId="1" applyFont="1" applyFill="1" applyBorder="1" applyAlignment="1" applyProtection="1">
      <alignment horizontal="center" vertical="center" wrapText="1"/>
      <protection locked="0"/>
    </xf>
    <xf numFmtId="38" fontId="17" fillId="2" borderId="58" xfId="1" applyFont="1" applyFill="1" applyBorder="1" applyAlignment="1" applyProtection="1">
      <alignment horizontal="center" vertical="center" wrapText="1"/>
    </xf>
    <xf numFmtId="0" fontId="17" fillId="16" borderId="49" xfId="0" applyFont="1" applyFill="1" applyBorder="1" applyAlignment="1" applyProtection="1">
      <alignment horizontal="left" vertical="center" shrinkToFit="1"/>
      <protection locked="0"/>
    </xf>
    <xf numFmtId="0" fontId="17" fillId="16" borderId="73" xfId="0" applyFont="1" applyFill="1" applyBorder="1" applyAlignment="1" applyProtection="1">
      <alignment horizontal="left" vertical="center" shrinkToFit="1"/>
      <protection locked="0"/>
    </xf>
    <xf numFmtId="0" fontId="17" fillId="16" borderId="58" xfId="0" applyFont="1" applyFill="1" applyBorder="1" applyAlignment="1" applyProtection="1">
      <alignment horizontal="left" vertical="center" shrinkToFit="1"/>
      <protection locked="0"/>
    </xf>
    <xf numFmtId="0" fontId="17" fillId="16" borderId="74" xfId="0" applyFont="1" applyFill="1" applyBorder="1" applyAlignment="1" applyProtection="1">
      <alignment horizontal="left" vertical="center" shrinkToFit="1"/>
      <protection locked="0"/>
    </xf>
    <xf numFmtId="0" fontId="17" fillId="0" borderId="73" xfId="0" applyFont="1" applyBorder="1" applyAlignment="1">
      <alignment horizontal="left" vertical="center" shrinkToFit="1"/>
    </xf>
    <xf numFmtId="0" fontId="17" fillId="0" borderId="58" xfId="0" applyFont="1" applyBorder="1" applyAlignment="1">
      <alignment horizontal="left" vertical="center" shrinkToFit="1"/>
    </xf>
    <xf numFmtId="0" fontId="17" fillId="0" borderId="74" xfId="0" applyFont="1" applyBorder="1" applyAlignment="1">
      <alignment horizontal="left" vertical="center" shrinkToFit="1"/>
    </xf>
    <xf numFmtId="0" fontId="17" fillId="2" borderId="49" xfId="0" applyFont="1" applyFill="1" applyBorder="1" applyAlignment="1">
      <alignment horizontal="left" vertical="center" shrinkToFit="1"/>
    </xf>
    <xf numFmtId="0" fontId="17" fillId="2" borderId="51" xfId="0" applyFont="1" applyFill="1" applyBorder="1" applyAlignment="1">
      <alignment horizontal="left" vertical="center" shrinkToFit="1"/>
    </xf>
    <xf numFmtId="0" fontId="17" fillId="2" borderId="50" xfId="0" applyFont="1" applyFill="1" applyBorder="1" applyAlignment="1">
      <alignment horizontal="left" vertical="center" shrinkToFit="1"/>
    </xf>
    <xf numFmtId="0" fontId="46" fillId="9" borderId="49" xfId="0" applyFont="1" applyFill="1" applyBorder="1" applyAlignment="1">
      <alignment horizontal="center" vertical="center"/>
    </xf>
    <xf numFmtId="0" fontId="46" fillId="9" borderId="50" xfId="0" applyFont="1" applyFill="1" applyBorder="1" applyAlignment="1">
      <alignment horizontal="center" vertical="center"/>
    </xf>
    <xf numFmtId="0" fontId="17" fillId="9" borderId="73" xfId="0" applyFont="1" applyFill="1" applyBorder="1" applyAlignment="1">
      <alignment horizontal="left" vertical="center" shrinkToFit="1"/>
    </xf>
    <xf numFmtId="0" fontId="17" fillId="9" borderId="58" xfId="0" applyFont="1" applyFill="1" applyBorder="1" applyAlignment="1">
      <alignment horizontal="left" vertical="center" shrinkToFit="1"/>
    </xf>
    <xf numFmtId="0" fontId="17" fillId="9" borderId="74" xfId="0" applyFont="1" applyFill="1" applyBorder="1" applyAlignment="1">
      <alignment horizontal="left" vertical="center" shrinkToFit="1"/>
    </xf>
    <xf numFmtId="0" fontId="46" fillId="9" borderId="45" xfId="0" applyFont="1" applyFill="1" applyBorder="1">
      <alignment vertical="center"/>
    </xf>
    <xf numFmtId="0" fontId="17" fillId="16" borderId="71" xfId="0" applyFont="1" applyFill="1" applyBorder="1" applyAlignment="1" applyProtection="1">
      <alignment horizontal="left" vertical="center" wrapText="1" indent="1" shrinkToFit="1"/>
      <protection locked="0"/>
    </xf>
    <xf numFmtId="0" fontId="17" fillId="16" borderId="20" xfId="0" applyFont="1" applyFill="1" applyBorder="1" applyAlignment="1" applyProtection="1">
      <alignment horizontal="left" vertical="center" wrapText="1" indent="1" shrinkToFit="1"/>
      <protection locked="0"/>
    </xf>
    <xf numFmtId="0" fontId="17" fillId="16" borderId="72" xfId="0" applyFont="1" applyFill="1" applyBorder="1" applyAlignment="1" applyProtection="1">
      <alignment horizontal="left" vertical="center" wrapText="1" indent="1" shrinkToFit="1"/>
      <protection locked="0"/>
    </xf>
    <xf numFmtId="0" fontId="46" fillId="9" borderId="45" xfId="0" applyFont="1" applyFill="1" applyBorder="1" applyAlignment="1">
      <alignment horizontal="center" vertical="center"/>
    </xf>
    <xf numFmtId="0" fontId="17" fillId="16" borderId="45" xfId="0" applyFont="1" applyFill="1" applyBorder="1" applyAlignment="1" applyProtection="1">
      <alignment horizontal="center" vertical="center"/>
      <protection locked="0"/>
    </xf>
    <xf numFmtId="0" fontId="46" fillId="9" borderId="45" xfId="0" applyFont="1" applyFill="1" applyBorder="1" applyAlignment="1">
      <alignment horizontal="center" vertical="center" shrinkToFit="1"/>
    </xf>
    <xf numFmtId="14" fontId="17" fillId="2" borderId="49" xfId="0" applyNumberFormat="1" applyFont="1" applyFill="1" applyBorder="1" applyAlignment="1">
      <alignment horizontal="center" vertical="center"/>
    </xf>
    <xf numFmtId="14" fontId="17" fillId="2" borderId="51" xfId="0" applyNumberFormat="1" applyFont="1" applyFill="1" applyBorder="1" applyAlignment="1">
      <alignment horizontal="center" vertical="center"/>
    </xf>
    <xf numFmtId="14" fontId="17" fillId="2" borderId="50" xfId="0" applyNumberFormat="1" applyFont="1" applyFill="1" applyBorder="1" applyAlignment="1">
      <alignment horizontal="center" vertical="center"/>
    </xf>
    <xf numFmtId="0" fontId="13" fillId="6" borderId="4" xfId="0" applyFont="1" applyFill="1" applyBorder="1" applyAlignment="1">
      <alignment horizontal="left" vertical="center"/>
    </xf>
    <xf numFmtId="0" fontId="13" fillId="6" borderId="2" xfId="0" applyFont="1" applyFill="1" applyBorder="1" applyAlignment="1">
      <alignment horizontal="left" vertical="center"/>
    </xf>
    <xf numFmtId="0" fontId="13" fillId="6" borderId="5" xfId="0" applyFont="1" applyFill="1" applyBorder="1" applyAlignment="1">
      <alignment horizontal="left" vertical="center"/>
    </xf>
    <xf numFmtId="0" fontId="17" fillId="16" borderId="45" xfId="0" applyFont="1" applyFill="1" applyBorder="1" applyAlignment="1" applyProtection="1">
      <alignment horizontal="left" vertical="center" wrapText="1" indent="1" shrinkToFit="1"/>
      <protection locked="0"/>
    </xf>
    <xf numFmtId="0" fontId="17" fillId="16" borderId="60" xfId="0" applyFont="1" applyFill="1" applyBorder="1" applyAlignment="1" applyProtection="1">
      <alignment vertical="center" wrapText="1"/>
      <protection locked="0"/>
    </xf>
    <xf numFmtId="0" fontId="17" fillId="16" borderId="61" xfId="0" applyFont="1" applyFill="1" applyBorder="1" applyAlignment="1" applyProtection="1">
      <alignment vertical="center" wrapText="1"/>
      <protection locked="0"/>
    </xf>
    <xf numFmtId="0" fontId="46" fillId="9" borderId="62" xfId="0" applyFont="1" applyFill="1" applyBorder="1" applyAlignment="1">
      <alignment horizontal="center" vertical="center"/>
    </xf>
    <xf numFmtId="0" fontId="46" fillId="9" borderId="63" xfId="0" applyFont="1" applyFill="1" applyBorder="1" applyAlignment="1">
      <alignment horizontal="center" vertical="center"/>
    </xf>
    <xf numFmtId="0" fontId="17" fillId="16" borderId="63" xfId="0" applyFont="1" applyFill="1" applyBorder="1" applyProtection="1">
      <alignment vertical="center"/>
      <protection locked="0"/>
    </xf>
    <xf numFmtId="0" fontId="17" fillId="16" borderId="64" xfId="0" applyFont="1" applyFill="1" applyBorder="1" applyProtection="1">
      <alignment vertical="center"/>
      <protection locked="0"/>
    </xf>
    <xf numFmtId="0" fontId="17" fillId="16" borderId="49" xfId="0" applyFont="1" applyFill="1" applyBorder="1" applyAlignment="1" applyProtection="1">
      <alignment vertical="center" wrapText="1" shrinkToFit="1"/>
      <protection locked="0"/>
    </xf>
    <xf numFmtId="0" fontId="17" fillId="16" borderId="51" xfId="0" applyFont="1" applyFill="1" applyBorder="1" applyAlignment="1" applyProtection="1">
      <alignment vertical="center" wrapText="1" shrinkToFit="1"/>
      <protection locked="0"/>
    </xf>
    <xf numFmtId="0" fontId="17" fillId="16" borderId="50" xfId="0" applyFont="1" applyFill="1" applyBorder="1" applyAlignment="1" applyProtection="1">
      <alignment vertical="center" wrapText="1" shrinkToFit="1"/>
      <protection locked="0"/>
    </xf>
    <xf numFmtId="0" fontId="31" fillId="16" borderId="45" xfId="0" applyFont="1" applyFill="1" applyBorder="1" applyAlignment="1" applyProtection="1">
      <alignment horizontal="center" vertical="center"/>
      <protection locked="0"/>
    </xf>
    <xf numFmtId="0" fontId="31" fillId="16" borderId="49" xfId="0" applyFont="1" applyFill="1" applyBorder="1" applyAlignment="1" applyProtection="1">
      <alignment horizontal="center" vertical="center"/>
      <protection locked="0"/>
    </xf>
    <xf numFmtId="0" fontId="31" fillId="16" borderId="51" xfId="0" applyFont="1" applyFill="1" applyBorder="1" applyAlignment="1" applyProtection="1">
      <alignment horizontal="center" vertical="center"/>
      <protection locked="0"/>
    </xf>
    <xf numFmtId="0" fontId="31" fillId="16" borderId="50" xfId="0" applyFont="1" applyFill="1" applyBorder="1" applyAlignment="1" applyProtection="1">
      <alignment horizontal="center" vertical="center"/>
      <protection locked="0"/>
    </xf>
    <xf numFmtId="0" fontId="17" fillId="2" borderId="45" xfId="0" applyFont="1" applyFill="1" applyBorder="1" applyAlignment="1">
      <alignment horizontal="center" vertical="center" shrinkToFit="1"/>
    </xf>
    <xf numFmtId="0" fontId="46" fillId="9" borderId="59" xfId="0" applyFont="1" applyFill="1" applyBorder="1" applyAlignment="1">
      <alignment horizontal="center" vertical="center" wrapText="1"/>
    </xf>
    <xf numFmtId="0" fontId="46" fillId="9" borderId="60" xfId="0" applyFont="1" applyFill="1" applyBorder="1" applyAlignment="1">
      <alignment horizontal="center" vertical="center" wrapText="1"/>
    </xf>
    <xf numFmtId="0" fontId="13" fillId="6" borderId="69" xfId="0" applyFont="1" applyFill="1" applyBorder="1">
      <alignment vertical="center"/>
    </xf>
    <xf numFmtId="0" fontId="13" fillId="6" borderId="11" xfId="0" applyFont="1" applyFill="1" applyBorder="1">
      <alignment vertical="center"/>
    </xf>
    <xf numFmtId="0" fontId="13" fillId="6" borderId="70" xfId="0" applyFont="1" applyFill="1" applyBorder="1">
      <alignment vertical="center"/>
    </xf>
    <xf numFmtId="0" fontId="31" fillId="16" borderId="45" xfId="0" applyFont="1" applyFill="1" applyBorder="1" applyAlignment="1" applyProtection="1">
      <alignment horizontal="center" vertical="center" wrapText="1"/>
      <protection locked="0"/>
    </xf>
    <xf numFmtId="0" fontId="46" fillId="16" borderId="45" xfId="0" applyFont="1" applyFill="1" applyBorder="1" applyAlignment="1" applyProtection="1">
      <alignment horizontal="center" vertical="center"/>
      <protection locked="0"/>
    </xf>
    <xf numFmtId="0" fontId="46" fillId="9" borderId="65" xfId="0" applyFont="1" applyFill="1" applyBorder="1" applyAlignment="1">
      <alignment horizontal="center" vertical="center"/>
    </xf>
    <xf numFmtId="0" fontId="46" fillId="9" borderId="66" xfId="0" applyFont="1" applyFill="1" applyBorder="1" applyAlignment="1">
      <alignment horizontal="center" vertical="center"/>
    </xf>
    <xf numFmtId="0" fontId="17" fillId="16" borderId="66" xfId="0" applyFont="1" applyFill="1" applyBorder="1" applyProtection="1">
      <alignment vertical="center"/>
      <protection locked="0"/>
    </xf>
    <xf numFmtId="0" fontId="17" fillId="16" borderId="67" xfId="0" applyFont="1" applyFill="1" applyBorder="1" applyProtection="1">
      <alignment vertical="center"/>
      <protection locked="0"/>
    </xf>
    <xf numFmtId="0" fontId="46" fillId="9" borderId="99" xfId="0" applyFont="1" applyFill="1" applyBorder="1" applyAlignment="1">
      <alignment horizontal="center" vertical="center" textRotation="255"/>
    </xf>
    <xf numFmtId="0" fontId="46" fillId="9" borderId="90" xfId="0" applyFont="1" applyFill="1" applyBorder="1" applyAlignment="1">
      <alignment horizontal="center" vertical="center" textRotation="255"/>
    </xf>
    <xf numFmtId="0" fontId="46" fillId="9" borderId="94" xfId="0" applyFont="1" applyFill="1" applyBorder="1" applyAlignment="1">
      <alignment horizontal="center" vertical="center" textRotation="255"/>
    </xf>
    <xf numFmtId="0" fontId="46" fillId="9" borderId="98" xfId="0" applyFont="1" applyFill="1" applyBorder="1" applyAlignment="1">
      <alignment horizontal="center" vertical="center" wrapText="1"/>
    </xf>
    <xf numFmtId="0" fontId="46" fillId="9" borderId="92" xfId="0" applyFont="1" applyFill="1" applyBorder="1" applyAlignment="1">
      <alignment horizontal="center" vertical="center" wrapText="1"/>
    </xf>
    <xf numFmtId="0" fontId="17" fillId="16" borderId="92" xfId="0" applyFont="1" applyFill="1" applyBorder="1" applyAlignment="1" applyProtection="1">
      <alignment vertical="center" wrapText="1"/>
      <protection locked="0"/>
    </xf>
    <xf numFmtId="0" fontId="17" fillId="16" borderId="93" xfId="0" applyFont="1" applyFill="1" applyBorder="1" applyAlignment="1" applyProtection="1">
      <alignment vertical="center" wrapText="1"/>
      <protection locked="0"/>
    </xf>
    <xf numFmtId="0" fontId="47" fillId="2" borderId="0" xfId="0" applyFont="1" applyFill="1" applyAlignment="1">
      <alignment horizontal="center" vertical="center"/>
    </xf>
    <xf numFmtId="0" fontId="17" fillId="16" borderId="11" xfId="0" applyFont="1" applyFill="1" applyBorder="1" applyAlignment="1" applyProtection="1">
      <alignment horizontal="center" vertical="center" shrinkToFit="1"/>
      <protection locked="0"/>
    </xf>
    <xf numFmtId="0" fontId="17" fillId="16" borderId="2" xfId="0" applyFont="1" applyFill="1" applyBorder="1" applyAlignment="1" applyProtection="1">
      <alignment horizontal="center" vertical="center" shrinkToFit="1"/>
      <protection locked="0"/>
    </xf>
    <xf numFmtId="0" fontId="17" fillId="16" borderId="81" xfId="0" applyFont="1" applyFill="1" applyBorder="1" applyAlignment="1" applyProtection="1">
      <alignment horizontal="center" vertical="center" shrinkToFit="1"/>
      <protection locked="0"/>
    </xf>
    <xf numFmtId="0" fontId="17" fillId="16" borderId="79" xfId="0" applyFont="1" applyFill="1" applyBorder="1" applyAlignment="1" applyProtection="1">
      <alignment horizontal="center" vertical="center" shrinkToFit="1"/>
      <protection locked="0"/>
    </xf>
    <xf numFmtId="0" fontId="46" fillId="9" borderId="69" xfId="0" applyFont="1" applyFill="1" applyBorder="1" applyAlignment="1">
      <alignment horizontal="center" vertical="center"/>
    </xf>
    <xf numFmtId="0" fontId="46" fillId="9" borderId="11" xfId="0" applyFont="1" applyFill="1" applyBorder="1" applyAlignment="1">
      <alignment horizontal="center" vertical="center"/>
    </xf>
    <xf numFmtId="0" fontId="46" fillId="9" borderId="70" xfId="0" applyFont="1" applyFill="1" applyBorder="1" applyAlignment="1">
      <alignment horizontal="center" vertical="center"/>
    </xf>
    <xf numFmtId="0" fontId="17" fillId="2" borderId="11" xfId="0" applyFont="1" applyFill="1" applyBorder="1" applyAlignment="1">
      <alignment horizontal="left" vertical="center" shrinkToFit="1"/>
    </xf>
    <xf numFmtId="0" fontId="17" fillId="2" borderId="12" xfId="0" applyFont="1" applyFill="1" applyBorder="1" applyAlignment="1">
      <alignment horizontal="left" vertical="center" shrinkToFit="1"/>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46" fillId="9" borderId="106" xfId="0" applyFont="1" applyFill="1" applyBorder="1" applyAlignment="1">
      <alignment horizontal="center" vertical="center"/>
    </xf>
    <xf numFmtId="0" fontId="46" fillId="9" borderId="107" xfId="0" applyFont="1" applyFill="1" applyBorder="1" applyAlignment="1">
      <alignment horizontal="center" vertical="center"/>
    </xf>
    <xf numFmtId="0" fontId="46" fillId="9" borderId="108" xfId="0" applyFont="1" applyFill="1" applyBorder="1" applyAlignment="1">
      <alignment horizontal="center" vertical="center"/>
    </xf>
    <xf numFmtId="0" fontId="17" fillId="2" borderId="2" xfId="0" applyFont="1" applyFill="1" applyBorder="1">
      <alignment vertical="center"/>
    </xf>
    <xf numFmtId="0" fontId="17" fillId="2" borderId="5" xfId="0" applyFont="1" applyFill="1" applyBorder="1">
      <alignment vertical="center"/>
    </xf>
    <xf numFmtId="0" fontId="17" fillId="16" borderId="66" xfId="0" applyFont="1" applyFill="1" applyBorder="1" applyAlignment="1" applyProtection="1">
      <alignment vertical="center" wrapText="1" shrinkToFit="1"/>
      <protection locked="0"/>
    </xf>
    <xf numFmtId="0" fontId="17" fillId="16" borderId="67" xfId="0" applyFont="1" applyFill="1" applyBorder="1" applyAlignment="1" applyProtection="1">
      <alignment vertical="center" wrapText="1" shrinkToFit="1"/>
      <protection locked="0"/>
    </xf>
    <xf numFmtId="38" fontId="17" fillId="16" borderId="79" xfId="1" applyFont="1" applyFill="1" applyBorder="1" applyAlignment="1" applyProtection="1">
      <alignment horizontal="center" vertical="center" shrinkToFit="1"/>
      <protection locked="0"/>
    </xf>
    <xf numFmtId="0" fontId="17" fillId="9" borderId="105" xfId="0" applyFont="1" applyFill="1" applyBorder="1" applyAlignment="1">
      <alignment horizontal="center" vertical="center" wrapText="1" shrinkToFit="1"/>
    </xf>
    <xf numFmtId="0" fontId="17" fillId="9" borderId="101" xfId="0" applyFont="1" applyFill="1" applyBorder="1" applyAlignment="1">
      <alignment horizontal="center" vertical="center" wrapText="1" shrinkToFit="1"/>
    </xf>
    <xf numFmtId="0" fontId="17" fillId="9" borderId="102" xfId="0" applyFont="1" applyFill="1" applyBorder="1" applyAlignment="1">
      <alignment horizontal="center" vertical="center" wrapText="1" shrinkToFit="1"/>
    </xf>
    <xf numFmtId="0" fontId="46" fillId="9" borderId="65" xfId="0" applyFont="1" applyFill="1" applyBorder="1" applyAlignment="1">
      <alignment horizontal="center" vertical="center" wrapText="1"/>
    </xf>
    <xf numFmtId="0" fontId="46" fillId="9" borderId="66" xfId="0" applyFont="1" applyFill="1" applyBorder="1" applyAlignment="1">
      <alignment horizontal="center" vertical="center" wrapText="1"/>
    </xf>
    <xf numFmtId="0" fontId="46" fillId="9" borderId="67" xfId="0" applyFont="1" applyFill="1" applyBorder="1" applyAlignment="1">
      <alignment horizontal="center" vertical="center" wrapText="1"/>
    </xf>
    <xf numFmtId="0" fontId="46" fillId="9" borderId="61" xfId="0" applyFont="1" applyFill="1" applyBorder="1" applyAlignment="1">
      <alignment horizontal="center" vertical="center" wrapText="1"/>
    </xf>
    <xf numFmtId="0" fontId="46" fillId="9" borderId="86" xfId="0" applyFont="1" applyFill="1" applyBorder="1" applyAlignment="1">
      <alignment horizontal="center" vertical="center" wrapText="1"/>
    </xf>
    <xf numFmtId="0" fontId="46" fillId="9" borderId="87" xfId="0" applyFont="1" applyFill="1" applyBorder="1" applyAlignment="1">
      <alignment horizontal="center" vertical="center" wrapText="1"/>
    </xf>
    <xf numFmtId="0" fontId="46" fillId="9" borderId="88" xfId="0" applyFont="1" applyFill="1" applyBorder="1" applyAlignment="1">
      <alignment horizontal="center" vertical="center" wrapText="1"/>
    </xf>
    <xf numFmtId="0" fontId="19" fillId="2" borderId="0" xfId="0" applyFont="1" applyFill="1" applyAlignment="1">
      <alignment horizontal="left" vertical="center" shrinkToFit="1"/>
    </xf>
    <xf numFmtId="0" fontId="35" fillId="2" borderId="0" xfId="0" applyFont="1" applyFill="1" applyAlignment="1" applyProtection="1">
      <alignment horizontal="left" vertical="center" indent="1" shrinkToFit="1"/>
      <protection locked="0"/>
    </xf>
    <xf numFmtId="0" fontId="55" fillId="9" borderId="45" xfId="0" applyFont="1" applyFill="1" applyBorder="1" applyAlignment="1">
      <alignment horizontal="center" vertical="center" wrapText="1"/>
    </xf>
    <xf numFmtId="0" fontId="55" fillId="9" borderId="45" xfId="0" applyFont="1" applyFill="1" applyBorder="1" applyAlignment="1">
      <alignment horizontal="center" vertical="center"/>
    </xf>
    <xf numFmtId="178" fontId="18" fillId="14" borderId="0" xfId="0" applyNumberFormat="1" applyFont="1" applyFill="1" applyAlignment="1">
      <alignment horizontal="right" vertical="center"/>
    </xf>
    <xf numFmtId="0" fontId="35" fillId="2" borderId="1" xfId="0" applyFont="1" applyFill="1" applyBorder="1" applyAlignment="1">
      <alignment horizontal="center"/>
    </xf>
    <xf numFmtId="0" fontId="35" fillId="2" borderId="0" xfId="0" applyFont="1" applyFill="1" applyAlignment="1">
      <alignment horizontal="center" shrinkToFit="1"/>
    </xf>
    <xf numFmtId="0" fontId="35" fillId="2" borderId="1" xfId="0" applyFont="1" applyFill="1" applyBorder="1" applyAlignment="1">
      <alignment horizontal="center" shrinkToFit="1"/>
    </xf>
    <xf numFmtId="0" fontId="21" fillId="12" borderId="10" xfId="0" applyFont="1" applyFill="1" applyBorder="1" applyAlignment="1">
      <alignment horizontal="left" vertical="center" indent="1"/>
    </xf>
    <xf numFmtId="0" fontId="21" fillId="12" borderId="11" xfId="0" applyFont="1" applyFill="1" applyBorder="1" applyAlignment="1">
      <alignment horizontal="left" vertical="center" indent="1"/>
    </xf>
    <xf numFmtId="178" fontId="35" fillId="12" borderId="11" xfId="0" applyNumberFormat="1" applyFont="1" applyFill="1" applyBorder="1" applyAlignment="1">
      <alignment horizontal="right" vertical="center"/>
    </xf>
    <xf numFmtId="178" fontId="50" fillId="12" borderId="10" xfId="0" applyNumberFormat="1" applyFont="1" applyFill="1" applyBorder="1" applyAlignment="1">
      <alignment horizontal="left" vertical="center" shrinkToFit="1"/>
    </xf>
    <xf numFmtId="178" fontId="50" fillId="12" borderId="11" xfId="0" applyNumberFormat="1" applyFont="1" applyFill="1" applyBorder="1" applyAlignment="1">
      <alignment horizontal="left" vertical="center" shrinkToFit="1"/>
    </xf>
    <xf numFmtId="178" fontId="50" fillId="12" borderId="12" xfId="0" applyNumberFormat="1" applyFont="1" applyFill="1" applyBorder="1" applyAlignment="1">
      <alignment horizontal="left" vertical="center" shrinkToFit="1"/>
    </xf>
    <xf numFmtId="0" fontId="40" fillId="4" borderId="0" xfId="0" applyFont="1" applyFill="1" applyAlignment="1">
      <alignment horizontal="center" vertical="center"/>
    </xf>
    <xf numFmtId="0" fontId="50" fillId="12" borderId="2" xfId="0" applyFont="1" applyFill="1" applyBorder="1" applyAlignment="1">
      <alignment horizontal="center" shrinkToFit="1"/>
    </xf>
    <xf numFmtId="178" fontId="19" fillId="4" borderId="20" xfId="0" applyNumberFormat="1" applyFont="1" applyFill="1" applyBorder="1" applyAlignment="1">
      <alignment horizontal="right" vertical="center" shrinkToFit="1"/>
    </xf>
    <xf numFmtId="178" fontId="19" fillId="2" borderId="19" xfId="0" applyNumberFormat="1" applyFont="1" applyFill="1" applyBorder="1" applyAlignment="1" applyProtection="1">
      <alignment horizontal="right" vertical="center" shrinkToFit="1"/>
      <protection locked="0"/>
    </xf>
    <xf numFmtId="178" fontId="19" fillId="2" borderId="20" xfId="0" applyNumberFormat="1" applyFont="1" applyFill="1" applyBorder="1" applyAlignment="1" applyProtection="1">
      <alignment horizontal="right" vertical="center" shrinkToFit="1"/>
      <protection locked="0"/>
    </xf>
    <xf numFmtId="178" fontId="50" fillId="12" borderId="10" xfId="0" applyNumberFormat="1" applyFont="1" applyFill="1" applyBorder="1" applyAlignment="1">
      <alignment horizontal="left" vertical="center"/>
    </xf>
    <xf numFmtId="178" fontId="50" fillId="12" borderId="11" xfId="0" applyNumberFormat="1" applyFont="1" applyFill="1" applyBorder="1" applyAlignment="1">
      <alignment horizontal="left" vertical="center"/>
    </xf>
    <xf numFmtId="0" fontId="50" fillId="11" borderId="19" xfId="0" applyFont="1" applyFill="1" applyBorder="1" applyAlignment="1">
      <alignment horizontal="center" vertical="center" shrinkToFit="1"/>
    </xf>
    <xf numFmtId="0" fontId="50" fillId="11" borderId="20" xfId="0" applyFont="1" applyFill="1" applyBorder="1" applyAlignment="1">
      <alignment horizontal="center" vertical="center" shrinkToFit="1"/>
    </xf>
    <xf numFmtId="0" fontId="19" fillId="2" borderId="20" xfId="0" applyFont="1" applyFill="1" applyBorder="1" applyAlignment="1" applyProtection="1">
      <alignment horizontal="center" vertical="center" shrinkToFit="1"/>
      <protection locked="0"/>
    </xf>
    <xf numFmtId="0" fontId="19" fillId="2" borderId="20" xfId="0" applyFont="1" applyFill="1" applyBorder="1" applyAlignment="1" applyProtection="1">
      <alignment horizontal="left" vertical="center" shrinkToFit="1"/>
      <protection locked="0"/>
    </xf>
    <xf numFmtId="0" fontId="21" fillId="13" borderId="10" xfId="0" applyFont="1" applyFill="1" applyBorder="1" applyAlignment="1">
      <alignment horizontal="left" vertical="center" indent="1"/>
    </xf>
    <xf numFmtId="0" fontId="21" fillId="13" borderId="11" xfId="0" applyFont="1" applyFill="1" applyBorder="1" applyAlignment="1">
      <alignment horizontal="left" vertical="center" indent="1"/>
    </xf>
    <xf numFmtId="178" fontId="35" fillId="13" borderId="11" xfId="0" applyNumberFormat="1" applyFont="1" applyFill="1" applyBorder="1" applyAlignment="1">
      <alignment horizontal="right" vertical="center"/>
    </xf>
    <xf numFmtId="0" fontId="50" fillId="13" borderId="11" xfId="0" applyFont="1" applyFill="1" applyBorder="1" applyAlignment="1">
      <alignment horizontal="center" shrinkToFit="1"/>
    </xf>
    <xf numFmtId="178" fontId="19" fillId="4" borderId="24" xfId="0" applyNumberFormat="1" applyFont="1" applyFill="1" applyBorder="1" applyAlignment="1">
      <alignment horizontal="right" vertical="center" shrinkToFit="1"/>
    </xf>
    <xf numFmtId="178" fontId="19" fillId="2" borderId="23" xfId="0" applyNumberFormat="1" applyFont="1" applyFill="1" applyBorder="1" applyAlignment="1" applyProtection="1">
      <alignment horizontal="right" vertical="center" shrinkToFit="1"/>
      <protection locked="0"/>
    </xf>
    <xf numFmtId="178" fontId="19" fillId="2" borderId="24" xfId="0" applyNumberFormat="1" applyFont="1" applyFill="1" applyBorder="1" applyAlignment="1" applyProtection="1">
      <alignment horizontal="right" vertical="center" shrinkToFit="1"/>
      <protection locked="0"/>
    </xf>
    <xf numFmtId="178" fontId="18" fillId="7" borderId="0" xfId="0" applyNumberFormat="1" applyFont="1" applyFill="1" applyAlignment="1">
      <alignment horizontal="right" vertical="center"/>
    </xf>
    <xf numFmtId="0" fontId="50" fillId="11" borderId="23" xfId="0" applyFont="1" applyFill="1" applyBorder="1" applyAlignment="1">
      <alignment horizontal="center" vertical="center" shrinkToFit="1"/>
    </xf>
    <xf numFmtId="0" fontId="50" fillId="11" borderId="24" xfId="0" applyFont="1" applyFill="1" applyBorder="1" applyAlignment="1">
      <alignment horizontal="center" vertical="center" shrinkToFit="1"/>
    </xf>
    <xf numFmtId="0" fontId="19" fillId="2" borderId="24" xfId="0" applyFont="1" applyFill="1" applyBorder="1" applyAlignment="1" applyProtection="1">
      <alignment horizontal="center" vertical="center" shrinkToFit="1"/>
      <protection locked="0"/>
    </xf>
    <xf numFmtId="0" fontId="19" fillId="2" borderId="24" xfId="0" applyFont="1" applyFill="1" applyBorder="1" applyAlignment="1" applyProtection="1">
      <alignment horizontal="left" vertical="center" shrinkToFit="1"/>
      <protection locked="0"/>
    </xf>
    <xf numFmtId="178" fontId="19" fillId="4" borderId="15" xfId="0" applyNumberFormat="1" applyFont="1" applyFill="1" applyBorder="1" applyAlignment="1">
      <alignment horizontal="right" vertical="center" shrinkToFit="1"/>
    </xf>
    <xf numFmtId="178" fontId="19" fillId="2" borderId="14" xfId="0" applyNumberFormat="1" applyFont="1" applyFill="1" applyBorder="1" applyAlignment="1" applyProtection="1">
      <alignment horizontal="right" vertical="center" shrinkToFit="1"/>
      <protection locked="0"/>
    </xf>
    <xf numFmtId="178" fontId="19" fillId="2" borderId="15" xfId="0" applyNumberFormat="1" applyFont="1" applyFill="1" applyBorder="1" applyAlignment="1" applyProtection="1">
      <alignment horizontal="right" vertical="center" shrinkToFit="1"/>
      <protection locked="0"/>
    </xf>
    <xf numFmtId="0" fontId="50" fillId="3" borderId="4" xfId="0" applyFont="1" applyFill="1" applyBorder="1" applyAlignment="1">
      <alignment horizontal="center" vertical="center" shrinkToFit="1"/>
    </xf>
    <xf numFmtId="0" fontId="50" fillId="3" borderId="2" xfId="0" applyFont="1" applyFill="1" applyBorder="1" applyAlignment="1">
      <alignment horizontal="center" vertical="center" shrinkToFit="1"/>
    </xf>
    <xf numFmtId="0" fontId="50" fillId="3" borderId="14" xfId="0" applyFont="1" applyFill="1" applyBorder="1" applyAlignment="1">
      <alignment horizontal="center" vertical="center" shrinkToFit="1"/>
    </xf>
    <xf numFmtId="0" fontId="50" fillId="3" borderId="15" xfId="0" applyFont="1" applyFill="1" applyBorder="1" applyAlignment="1">
      <alignment horizontal="center" vertical="center" shrinkToFit="1"/>
    </xf>
    <xf numFmtId="0" fontId="19" fillId="2" borderId="15" xfId="0" applyFont="1" applyFill="1" applyBorder="1" applyAlignment="1" applyProtection="1">
      <alignment horizontal="center" vertical="center" shrinkToFit="1"/>
      <protection locked="0"/>
    </xf>
    <xf numFmtId="0" fontId="50" fillId="3" borderId="20" xfId="0" applyFont="1" applyFill="1" applyBorder="1" applyAlignment="1">
      <alignment horizontal="center" vertical="center" shrinkToFit="1"/>
    </xf>
    <xf numFmtId="0" fontId="19" fillId="2" borderId="15" xfId="0" applyFont="1" applyFill="1" applyBorder="1" applyAlignment="1" applyProtection="1">
      <alignment horizontal="left" vertical="center" shrinkToFit="1"/>
      <protection locked="0"/>
    </xf>
    <xf numFmtId="178" fontId="19" fillId="4" borderId="16" xfId="0" applyNumberFormat="1" applyFont="1" applyFill="1" applyBorder="1" applyAlignment="1">
      <alignment horizontal="right" vertical="center" shrinkToFit="1"/>
    </xf>
    <xf numFmtId="178" fontId="19" fillId="2" borderId="17" xfId="0" applyNumberFormat="1" applyFont="1" applyFill="1" applyBorder="1" applyAlignment="1" applyProtection="1">
      <alignment horizontal="right" vertical="center" shrinkToFit="1"/>
      <protection locked="0"/>
    </xf>
    <xf numFmtId="178" fontId="19" fillId="2" borderId="16" xfId="0" applyNumberFormat="1" applyFont="1" applyFill="1" applyBorder="1" applyAlignment="1" applyProtection="1">
      <alignment horizontal="right" vertical="center" shrinkToFit="1"/>
      <protection locked="0"/>
    </xf>
    <xf numFmtId="178" fontId="19" fillId="4" borderId="1" xfId="0" applyNumberFormat="1" applyFont="1" applyFill="1" applyBorder="1" applyAlignment="1">
      <alignment horizontal="right" vertical="center" shrinkToFit="1"/>
    </xf>
    <xf numFmtId="178" fontId="19" fillId="2" borderId="8" xfId="0" applyNumberFormat="1" applyFont="1" applyFill="1" applyBorder="1" applyAlignment="1" applyProtection="1">
      <alignment horizontal="right" vertical="center" shrinkToFit="1"/>
      <protection locked="0"/>
    </xf>
    <xf numFmtId="178" fontId="19" fillId="2" borderId="1" xfId="0" applyNumberFormat="1" applyFont="1" applyFill="1" applyBorder="1" applyAlignment="1" applyProtection="1">
      <alignment horizontal="right" vertical="center" shrinkToFit="1"/>
      <protection locked="0"/>
    </xf>
    <xf numFmtId="0" fontId="21" fillId="13" borderId="4" xfId="0" applyFont="1" applyFill="1" applyBorder="1" applyAlignment="1">
      <alignment horizontal="left" vertical="center" indent="1"/>
    </xf>
    <xf numFmtId="0" fontId="21" fillId="13" borderId="2" xfId="0" applyFont="1" applyFill="1" applyBorder="1" applyAlignment="1">
      <alignment horizontal="left" vertical="center" indent="1"/>
    </xf>
    <xf numFmtId="178" fontId="35" fillId="13" borderId="2" xfId="0" applyNumberFormat="1" applyFont="1" applyFill="1" applyBorder="1" applyAlignment="1">
      <alignment horizontal="right" vertical="center"/>
    </xf>
    <xf numFmtId="0" fontId="50" fillId="13" borderId="2" xfId="0" applyFont="1" applyFill="1" applyBorder="1" applyAlignment="1">
      <alignment horizontal="center" shrinkToFit="1"/>
    </xf>
    <xf numFmtId="0" fontId="50" fillId="3" borderId="23" xfId="0" applyFont="1" applyFill="1" applyBorder="1" applyAlignment="1">
      <alignment horizontal="center" vertical="center" shrinkToFit="1"/>
    </xf>
    <xf numFmtId="0" fontId="50" fillId="3" borderId="24" xfId="0" applyFont="1" applyFill="1" applyBorder="1" applyAlignment="1">
      <alignment horizontal="center" vertical="center" shrinkToFit="1"/>
    </xf>
    <xf numFmtId="0" fontId="21" fillId="13" borderId="8" xfId="0" applyFont="1" applyFill="1" applyBorder="1" applyAlignment="1">
      <alignment horizontal="left" vertical="center" indent="1"/>
    </xf>
    <xf numFmtId="0" fontId="21" fillId="13" borderId="1" xfId="0" applyFont="1" applyFill="1" applyBorder="1" applyAlignment="1">
      <alignment horizontal="left" vertical="center" indent="1"/>
    </xf>
    <xf numFmtId="178" fontId="35" fillId="13" borderId="1" xfId="0" applyNumberFormat="1" applyFont="1" applyFill="1" applyBorder="1" applyAlignment="1">
      <alignment horizontal="right" vertical="center"/>
    </xf>
    <xf numFmtId="0" fontId="50" fillId="13" borderId="1" xfId="0" applyFont="1" applyFill="1" applyBorder="1" applyAlignment="1">
      <alignment horizontal="center" shrinkToFit="1"/>
    </xf>
    <xf numFmtId="0" fontId="50" fillId="3" borderId="19" xfId="0" applyFont="1" applyFill="1" applyBorder="1" applyAlignment="1">
      <alignment horizontal="center" vertical="center" shrinkToFit="1"/>
    </xf>
    <xf numFmtId="0" fontId="48" fillId="4" borderId="0" xfId="0" applyFont="1" applyFill="1" applyAlignment="1">
      <alignment horizontal="left" vertical="center" wrapText="1"/>
    </xf>
    <xf numFmtId="0" fontId="48" fillId="4" borderId="0" xfId="0" applyFont="1" applyFill="1" applyAlignment="1">
      <alignment horizontal="left" vertical="center"/>
    </xf>
    <xf numFmtId="0" fontId="46" fillId="9" borderId="89" xfId="0" applyFont="1" applyFill="1" applyBorder="1" applyAlignment="1">
      <alignment horizontal="center" vertical="center" textRotation="255"/>
    </xf>
    <xf numFmtId="0" fontId="17" fillId="9" borderId="49" xfId="0" applyFont="1" applyFill="1" applyBorder="1" applyAlignment="1">
      <alignment horizontal="center" vertical="center" wrapText="1" shrinkToFit="1"/>
    </xf>
    <xf numFmtId="0" fontId="17" fillId="9" borderId="51" xfId="0" applyFont="1" applyFill="1" applyBorder="1" applyAlignment="1">
      <alignment horizontal="center" vertical="center" wrapText="1" shrinkToFit="1"/>
    </xf>
    <xf numFmtId="0" fontId="17" fillId="9" borderId="50" xfId="0" applyFont="1" applyFill="1" applyBorder="1" applyAlignment="1">
      <alignment horizontal="center" vertical="center" wrapText="1" shrinkToFit="1"/>
    </xf>
    <xf numFmtId="0" fontId="21" fillId="9" borderId="68" xfId="0" applyFont="1" applyFill="1" applyBorder="1" applyAlignment="1">
      <alignment vertical="center" wrapText="1"/>
    </xf>
    <xf numFmtId="0" fontId="21" fillId="9" borderId="0" xfId="0" applyFont="1" applyFill="1" applyAlignment="1">
      <alignment vertical="center" wrapText="1"/>
    </xf>
    <xf numFmtId="0" fontId="21" fillId="9" borderId="80" xfId="0" applyFont="1" applyFill="1" applyBorder="1" applyAlignment="1">
      <alignment vertical="center" wrapText="1"/>
    </xf>
    <xf numFmtId="0" fontId="21" fillId="9" borderId="73" xfId="0" applyFont="1" applyFill="1" applyBorder="1" applyAlignment="1">
      <alignment vertical="center" wrapText="1"/>
    </xf>
    <xf numFmtId="0" fontId="21" fillId="9" borderId="58" xfId="0" applyFont="1" applyFill="1" applyBorder="1" applyAlignment="1">
      <alignment vertical="center" wrapText="1"/>
    </xf>
    <xf numFmtId="0" fontId="21" fillId="9" borderId="74" xfId="0" applyFont="1" applyFill="1" applyBorder="1" applyAlignment="1">
      <alignment vertical="center" wrapText="1"/>
    </xf>
    <xf numFmtId="0" fontId="46" fillId="9" borderId="90" xfId="0" applyFont="1" applyFill="1" applyBorder="1" applyAlignment="1">
      <alignment horizontal="center" vertical="center" shrinkToFit="1"/>
    </xf>
    <xf numFmtId="0" fontId="46" fillId="9" borderId="91" xfId="0" applyFont="1" applyFill="1" applyBorder="1" applyAlignment="1">
      <alignment horizontal="center" vertical="center" shrinkToFit="1"/>
    </xf>
    <xf numFmtId="0" fontId="46" fillId="9" borderId="54" xfId="0" applyFont="1" applyFill="1" applyBorder="1">
      <alignment vertical="center"/>
    </xf>
    <xf numFmtId="0" fontId="9" fillId="16" borderId="49" xfId="0" applyFont="1" applyFill="1" applyBorder="1" applyAlignment="1" applyProtection="1">
      <alignment horizontal="left" vertical="center" wrapText="1" indent="1" shrinkToFit="1"/>
      <protection locked="0"/>
    </xf>
    <xf numFmtId="0" fontId="17" fillId="16" borderId="51" xfId="0" applyFont="1" applyFill="1" applyBorder="1" applyAlignment="1" applyProtection="1">
      <alignment horizontal="left" vertical="center" wrapText="1" indent="1" shrinkToFit="1"/>
      <protection locked="0"/>
    </xf>
    <xf numFmtId="0" fontId="17" fillId="16" borderId="50" xfId="0" applyFont="1" applyFill="1" applyBorder="1" applyAlignment="1" applyProtection="1">
      <alignment horizontal="left" vertical="center" wrapText="1" indent="1" shrinkToFit="1"/>
      <protection locked="0"/>
    </xf>
    <xf numFmtId="0" fontId="17" fillId="16" borderId="97" xfId="0" applyFont="1" applyFill="1" applyBorder="1" applyAlignment="1" applyProtection="1">
      <alignment horizontal="left" vertical="center" wrapText="1" shrinkToFit="1"/>
      <protection locked="0"/>
    </xf>
    <xf numFmtId="0" fontId="17" fillId="16" borderId="96" xfId="0" applyFont="1" applyFill="1" applyBorder="1" applyAlignment="1" applyProtection="1">
      <alignment horizontal="center" vertical="center" wrapText="1" shrinkToFit="1"/>
      <protection locked="0"/>
    </xf>
    <xf numFmtId="0" fontId="17" fillId="16" borderId="96" xfId="0" applyFont="1" applyFill="1" applyBorder="1" applyAlignment="1" applyProtection="1">
      <alignment horizontal="left" vertical="center" wrapText="1" shrinkToFit="1"/>
      <protection locked="0"/>
    </xf>
    <xf numFmtId="0" fontId="46" fillId="9" borderId="67" xfId="0" applyFont="1" applyFill="1" applyBorder="1" applyAlignment="1">
      <alignment horizontal="center" vertical="center"/>
    </xf>
    <xf numFmtId="0" fontId="17" fillId="9" borderId="65" xfId="0" applyFont="1" applyFill="1" applyBorder="1" applyAlignment="1">
      <alignment horizontal="center" vertical="center" wrapText="1" shrinkToFit="1"/>
    </xf>
    <xf numFmtId="0" fontId="17" fillId="9" borderId="66" xfId="0" applyFont="1" applyFill="1" applyBorder="1" applyAlignment="1">
      <alignment horizontal="center" vertical="center" wrapText="1" shrinkToFit="1"/>
    </xf>
    <xf numFmtId="0" fontId="17" fillId="9" borderId="67" xfId="0" applyFont="1" applyFill="1" applyBorder="1" applyAlignment="1">
      <alignment horizontal="center" vertical="center" wrapText="1" shrinkToFit="1"/>
    </xf>
    <xf numFmtId="0" fontId="46" fillId="9" borderId="90" xfId="0" applyFont="1" applyFill="1" applyBorder="1" applyAlignment="1">
      <alignment horizontal="center" vertical="center"/>
    </xf>
    <xf numFmtId="0" fontId="46" fillId="9" borderId="91" xfId="0" applyFont="1" applyFill="1" applyBorder="1" applyAlignment="1">
      <alignment horizontal="center" vertical="center"/>
    </xf>
    <xf numFmtId="38" fontId="17" fillId="16" borderId="84" xfId="1" applyFont="1" applyFill="1" applyBorder="1" applyAlignment="1" applyProtection="1">
      <alignment horizontal="center" vertical="center" shrinkToFit="1"/>
      <protection locked="0"/>
    </xf>
    <xf numFmtId="0" fontId="46" fillId="9" borderId="59" xfId="0" applyFont="1" applyFill="1" applyBorder="1" applyAlignment="1">
      <alignment horizontal="center" vertical="center"/>
    </xf>
    <xf numFmtId="0" fontId="46" fillId="9" borderId="60" xfId="0" applyFont="1" applyFill="1" applyBorder="1" applyAlignment="1">
      <alignment horizontal="center" vertical="center"/>
    </xf>
    <xf numFmtId="0" fontId="46" fillId="9" borderId="86" xfId="0" applyFont="1" applyFill="1" applyBorder="1" applyAlignment="1">
      <alignment horizontal="center" vertical="center"/>
    </xf>
    <xf numFmtId="0" fontId="46" fillId="9" borderId="87" xfId="0" applyFont="1" applyFill="1" applyBorder="1" applyAlignment="1">
      <alignment horizontal="center" vertical="center"/>
    </xf>
    <xf numFmtId="0" fontId="31" fillId="16" borderId="66" xfId="0" applyFont="1" applyFill="1" applyBorder="1" applyAlignment="1" applyProtection="1">
      <alignment horizontal="center" vertical="center" shrinkToFit="1"/>
      <protection locked="0"/>
    </xf>
    <xf numFmtId="0" fontId="31" fillId="16" borderId="67" xfId="0" applyFont="1" applyFill="1" applyBorder="1" applyAlignment="1" applyProtection="1">
      <alignment horizontal="center" vertical="center" shrinkToFit="1"/>
      <protection locked="0"/>
    </xf>
    <xf numFmtId="0" fontId="31" fillId="16" borderId="60" xfId="0" applyFont="1" applyFill="1" applyBorder="1" applyAlignment="1" applyProtection="1">
      <alignment horizontal="center" vertical="center" shrinkToFit="1"/>
      <protection locked="0"/>
    </xf>
    <xf numFmtId="0" fontId="31" fillId="16" borderId="61" xfId="0" applyFont="1" applyFill="1" applyBorder="1" applyAlignment="1" applyProtection="1">
      <alignment horizontal="center" vertical="center" shrinkToFit="1"/>
      <protection locked="0"/>
    </xf>
    <xf numFmtId="0" fontId="31" fillId="16" borderId="87" xfId="0" applyFont="1" applyFill="1" applyBorder="1" applyAlignment="1" applyProtection="1">
      <alignment horizontal="center" vertical="center" shrinkToFit="1"/>
      <protection locked="0"/>
    </xf>
    <xf numFmtId="0" fontId="31" fillId="16" borderId="88" xfId="0" applyFont="1" applyFill="1" applyBorder="1" applyAlignment="1" applyProtection="1">
      <alignment horizontal="center" vertical="center" shrinkToFit="1"/>
      <protection locked="0"/>
    </xf>
    <xf numFmtId="0" fontId="17" fillId="9" borderId="100" xfId="0" applyFont="1" applyFill="1" applyBorder="1" applyAlignment="1">
      <alignment horizontal="center" vertical="center" wrapText="1" shrinkToFit="1"/>
    </xf>
    <xf numFmtId="0" fontId="17" fillId="9" borderId="95" xfId="0" applyFont="1" applyFill="1" applyBorder="1" applyAlignment="1">
      <alignment horizontal="center" vertical="center" wrapText="1" shrinkToFit="1"/>
    </xf>
    <xf numFmtId="0" fontId="17" fillId="9" borderId="89" xfId="0" applyFont="1" applyFill="1" applyBorder="1" applyAlignment="1">
      <alignment horizontal="center" vertical="center" wrapText="1" shrinkToFit="1"/>
    </xf>
    <xf numFmtId="0" fontId="46" fillId="9" borderId="59" xfId="0" applyFont="1" applyFill="1" applyBorder="1" applyAlignment="1">
      <alignment horizontal="center" vertical="center" wrapText="1" shrinkToFit="1"/>
    </xf>
    <xf numFmtId="0" fontId="46" fillId="9" borderId="60" xfId="0" applyFont="1" applyFill="1" applyBorder="1" applyAlignment="1">
      <alignment horizontal="center" vertical="center" wrapText="1" shrinkToFit="1"/>
    </xf>
    <xf numFmtId="0" fontId="46" fillId="9" borderId="61" xfId="0" applyFont="1" applyFill="1" applyBorder="1" applyAlignment="1">
      <alignment horizontal="center" vertical="center" wrapText="1" shrinkToFit="1"/>
    </xf>
    <xf numFmtId="0" fontId="46" fillId="9" borderId="86" xfId="0" applyFont="1" applyFill="1" applyBorder="1" applyAlignment="1">
      <alignment horizontal="center" vertical="center" wrapText="1" shrinkToFit="1"/>
    </xf>
    <xf numFmtId="0" fontId="46" fillId="9" borderId="87" xfId="0" applyFont="1" applyFill="1" applyBorder="1" applyAlignment="1">
      <alignment horizontal="center" vertical="center" wrapText="1" shrinkToFit="1"/>
    </xf>
    <xf numFmtId="0" fontId="46" fillId="9" borderId="88" xfId="0" applyFont="1" applyFill="1" applyBorder="1" applyAlignment="1">
      <alignment horizontal="center" vertical="center" wrapText="1" shrinkToFit="1"/>
    </xf>
    <xf numFmtId="0" fontId="46" fillId="9" borderId="61" xfId="0" applyFont="1" applyFill="1" applyBorder="1" applyAlignment="1">
      <alignment horizontal="center" vertical="center"/>
    </xf>
    <xf numFmtId="0" fontId="46" fillId="9" borderId="88" xfId="0" applyFont="1" applyFill="1" applyBorder="1" applyAlignment="1">
      <alignment horizontal="center" vertical="center"/>
    </xf>
    <xf numFmtId="0" fontId="31" fillId="16" borderId="59" xfId="0" applyFont="1" applyFill="1" applyBorder="1" applyAlignment="1" applyProtection="1">
      <alignment horizontal="center" vertical="center" shrinkToFit="1"/>
      <protection locked="0"/>
    </xf>
    <xf numFmtId="0" fontId="52" fillId="16" borderId="65" xfId="2" applyFill="1" applyBorder="1" applyAlignment="1" applyProtection="1">
      <alignment horizontal="center" vertical="center" shrinkToFit="1"/>
      <protection locked="0"/>
    </xf>
    <xf numFmtId="0" fontId="56" fillId="16" borderId="66" xfId="2" applyFont="1" applyFill="1" applyBorder="1" applyAlignment="1" applyProtection="1">
      <alignment horizontal="center" vertical="center" shrinkToFit="1"/>
      <protection locked="0"/>
    </xf>
    <xf numFmtId="0" fontId="56" fillId="16" borderId="67" xfId="2" applyFont="1" applyFill="1" applyBorder="1" applyAlignment="1" applyProtection="1">
      <alignment horizontal="center" vertical="center" shrinkToFit="1"/>
      <protection locked="0"/>
    </xf>
    <xf numFmtId="0" fontId="46" fillId="9" borderId="77" xfId="0" applyFont="1" applyFill="1" applyBorder="1" applyAlignment="1">
      <alignment horizontal="center" vertical="center" wrapText="1"/>
    </xf>
    <xf numFmtId="0" fontId="46" fillId="9" borderId="75" xfId="0" applyFont="1" applyFill="1" applyBorder="1" applyAlignment="1">
      <alignment horizontal="center" vertical="center" wrapText="1"/>
    </xf>
    <xf numFmtId="0" fontId="46" fillId="9" borderId="78" xfId="0" applyFont="1" applyFill="1" applyBorder="1" applyAlignment="1">
      <alignment horizontal="center" vertical="center" wrapText="1"/>
    </xf>
    <xf numFmtId="0" fontId="46" fillId="9" borderId="68" xfId="0" applyFont="1" applyFill="1" applyBorder="1" applyAlignment="1">
      <alignment horizontal="center" vertical="center" wrapText="1"/>
    </xf>
    <xf numFmtId="0" fontId="46" fillId="9" borderId="0" xfId="0" applyFont="1" applyFill="1" applyAlignment="1">
      <alignment horizontal="center" vertical="center" wrapText="1"/>
    </xf>
    <xf numFmtId="0" fontId="46" fillId="9" borderId="80" xfId="0" applyFont="1" applyFill="1" applyBorder="1" applyAlignment="1">
      <alignment horizontal="center" vertical="center" wrapText="1"/>
    </xf>
    <xf numFmtId="0" fontId="46" fillId="9" borderId="73" xfId="0" applyFont="1" applyFill="1" applyBorder="1" applyAlignment="1">
      <alignment horizontal="center" vertical="center" wrapText="1"/>
    </xf>
    <xf numFmtId="0" fontId="46" fillId="9" borderId="58" xfId="0" applyFont="1" applyFill="1" applyBorder="1" applyAlignment="1">
      <alignment horizontal="center" vertical="center" wrapText="1"/>
    </xf>
    <xf numFmtId="0" fontId="46" fillId="9" borderId="74" xfId="0" applyFont="1" applyFill="1" applyBorder="1" applyAlignment="1">
      <alignment horizontal="center" vertical="center" wrapText="1"/>
    </xf>
    <xf numFmtId="0" fontId="46" fillId="9" borderId="65" xfId="0" applyFont="1" applyFill="1" applyBorder="1" applyAlignment="1">
      <alignment horizontal="center" vertical="center" wrapText="1" shrinkToFit="1"/>
    </xf>
    <xf numFmtId="0" fontId="46" fillId="9" borderId="66" xfId="0" applyFont="1" applyFill="1" applyBorder="1" applyAlignment="1">
      <alignment horizontal="center" vertical="center" wrapText="1" shrinkToFit="1"/>
    </xf>
    <xf numFmtId="0" fontId="46" fillId="9" borderId="67" xfId="0" applyFont="1" applyFill="1" applyBorder="1" applyAlignment="1">
      <alignment horizontal="center" vertical="center" wrapText="1" shrinkToFit="1"/>
    </xf>
    <xf numFmtId="0" fontId="17" fillId="16" borderId="59" xfId="0" applyFont="1" applyFill="1" applyBorder="1" applyAlignment="1" applyProtection="1">
      <alignment horizontal="center" vertical="center" shrinkToFit="1"/>
      <protection locked="0"/>
    </xf>
    <xf numFmtId="0" fontId="17" fillId="16" borderId="60" xfId="0" applyFont="1" applyFill="1" applyBorder="1" applyAlignment="1" applyProtection="1">
      <alignment horizontal="center" vertical="center" shrinkToFit="1"/>
      <protection locked="0"/>
    </xf>
    <xf numFmtId="0" fontId="17" fillId="16" borderId="61" xfId="0" applyFont="1" applyFill="1" applyBorder="1" applyAlignment="1" applyProtection="1">
      <alignment horizontal="center" vertical="center" shrinkToFit="1"/>
      <protection locked="0"/>
    </xf>
    <xf numFmtId="0" fontId="17" fillId="16" borderId="86" xfId="0" applyFont="1" applyFill="1" applyBorder="1" applyAlignment="1" applyProtection="1">
      <alignment horizontal="center" vertical="center" shrinkToFit="1"/>
      <protection locked="0"/>
    </xf>
    <xf numFmtId="0" fontId="17" fillId="16" borderId="87" xfId="0" applyFont="1" applyFill="1" applyBorder="1" applyAlignment="1" applyProtection="1">
      <alignment horizontal="center" vertical="center" shrinkToFit="1"/>
      <protection locked="0"/>
    </xf>
    <xf numFmtId="0" fontId="17" fillId="16" borderId="88" xfId="0" applyFont="1" applyFill="1" applyBorder="1" applyAlignment="1" applyProtection="1">
      <alignment horizontal="center" vertical="center" shrinkToFit="1"/>
      <protection locked="0"/>
    </xf>
    <xf numFmtId="0" fontId="17" fillId="16" borderId="45" xfId="0"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shrinkToFit="1"/>
    </xf>
    <xf numFmtId="0" fontId="17" fillId="2" borderId="51" xfId="0" applyFont="1" applyFill="1" applyBorder="1" applyAlignment="1">
      <alignment horizontal="center" vertical="center" shrinkToFit="1"/>
    </xf>
    <xf numFmtId="0" fontId="17" fillId="16" borderId="60" xfId="0" applyFont="1" applyFill="1" applyBorder="1" applyAlignment="1" applyProtection="1">
      <alignment vertical="center" wrapText="1" shrinkToFit="1"/>
      <protection locked="0"/>
    </xf>
    <xf numFmtId="0" fontId="17" fillId="16" borderId="61" xfId="0" applyFont="1" applyFill="1" applyBorder="1" applyAlignment="1" applyProtection="1">
      <alignment vertical="center" wrapText="1" shrinkToFit="1"/>
      <protection locked="0"/>
    </xf>
    <xf numFmtId="0" fontId="17" fillId="16" borderId="60" xfId="0" applyFont="1" applyFill="1" applyBorder="1" applyAlignment="1" applyProtection="1">
      <alignment horizontal="left" vertical="center" wrapText="1" shrinkToFit="1"/>
      <protection locked="0"/>
    </xf>
    <xf numFmtId="0" fontId="17" fillId="16" borderId="61" xfId="0" applyFont="1" applyFill="1" applyBorder="1" applyAlignment="1" applyProtection="1">
      <alignment horizontal="left" vertical="center" wrapText="1" shrinkToFit="1"/>
      <protection locked="0"/>
    </xf>
    <xf numFmtId="0" fontId="17" fillId="16" borderId="87" xfId="0" applyFont="1" applyFill="1" applyBorder="1" applyAlignment="1" applyProtection="1">
      <alignment horizontal="left" vertical="center" wrapText="1" shrinkToFit="1"/>
      <protection locked="0"/>
    </xf>
    <xf numFmtId="0" fontId="17" fillId="16" borderId="88" xfId="0" applyFont="1" applyFill="1" applyBorder="1" applyAlignment="1" applyProtection="1">
      <alignment horizontal="left" vertical="center" wrapText="1" shrinkToFit="1"/>
      <protection locked="0"/>
    </xf>
    <xf numFmtId="0" fontId="17" fillId="16" borderId="83" xfId="0" applyFont="1" applyFill="1" applyBorder="1" applyAlignment="1" applyProtection="1">
      <alignment horizontal="center" vertical="center" shrinkToFit="1"/>
      <protection locked="0"/>
    </xf>
    <xf numFmtId="0" fontId="17" fillId="16" borderId="84" xfId="0" applyFont="1" applyFill="1" applyBorder="1" applyAlignment="1" applyProtection="1">
      <alignment horizontal="center" vertical="center" shrinkToFit="1"/>
      <protection locked="0"/>
    </xf>
    <xf numFmtId="178" fontId="19" fillId="4" borderId="39" xfId="0" applyNumberFormat="1" applyFont="1" applyFill="1" applyBorder="1" applyAlignment="1">
      <alignment horizontal="right" vertical="center" shrinkToFit="1"/>
    </xf>
    <xf numFmtId="178" fontId="19" fillId="2" borderId="52" xfId="0" applyNumberFormat="1" applyFont="1" applyFill="1" applyBorder="1" applyAlignment="1" applyProtection="1">
      <alignment horizontal="right" vertical="center" shrinkToFit="1"/>
      <protection locked="0"/>
    </xf>
    <xf numFmtId="178" fontId="19" fillId="2" borderId="39" xfId="0" applyNumberFormat="1" applyFont="1" applyFill="1" applyBorder="1" applyAlignment="1" applyProtection="1">
      <alignment horizontal="right" vertical="center" shrinkToFit="1"/>
      <protection locked="0"/>
    </xf>
    <xf numFmtId="0" fontId="5" fillId="2" borderId="55" xfId="0" applyFont="1" applyFill="1" applyBorder="1" applyAlignment="1">
      <alignment horizontal="center" vertical="center" textRotation="255"/>
    </xf>
    <xf numFmtId="0" fontId="5" fillId="2" borderId="56" xfId="0" applyFont="1" applyFill="1" applyBorder="1" applyAlignment="1">
      <alignment horizontal="center" vertical="center" textRotation="255"/>
    </xf>
    <xf numFmtId="0" fontId="5" fillId="2" borderId="57" xfId="0" applyFont="1" applyFill="1" applyBorder="1" applyAlignment="1">
      <alignment horizontal="center" vertical="center" textRotation="255"/>
    </xf>
    <xf numFmtId="0" fontId="19" fillId="15" borderId="20" xfId="0" applyFont="1" applyFill="1" applyBorder="1" applyAlignment="1" applyProtection="1">
      <alignment horizontal="left" vertical="center" shrinkToFit="1"/>
      <protection locked="0"/>
    </xf>
    <xf numFmtId="182" fontId="19" fillId="15" borderId="15" xfId="0" applyNumberFormat="1" applyFont="1" applyFill="1" applyBorder="1" applyAlignment="1" applyProtection="1">
      <alignment horizontal="left" vertical="center"/>
      <protection locked="0"/>
    </xf>
    <xf numFmtId="0" fontId="19" fillId="15" borderId="15" xfId="0" applyFont="1" applyFill="1" applyBorder="1" applyAlignment="1" applyProtection="1">
      <alignment horizontal="left" vertical="center" shrinkToFit="1"/>
      <protection locked="0"/>
    </xf>
    <xf numFmtId="0" fontId="19" fillId="15" borderId="22" xfId="0" applyFont="1" applyFill="1" applyBorder="1" applyAlignment="1" applyProtection="1">
      <alignment horizontal="left" vertical="center" shrinkToFit="1"/>
      <protection locked="0"/>
    </xf>
    <xf numFmtId="0" fontId="19" fillId="15" borderId="39" xfId="0" applyFont="1" applyFill="1" applyBorder="1" applyAlignment="1" applyProtection="1">
      <alignment horizontal="left" vertical="center" shrinkToFit="1"/>
      <protection locked="0"/>
    </xf>
    <xf numFmtId="0" fontId="19" fillId="15" borderId="53" xfId="0" applyFont="1" applyFill="1" applyBorder="1" applyAlignment="1" applyProtection="1">
      <alignment horizontal="left" vertical="center" shrinkToFit="1"/>
      <protection locked="0"/>
    </xf>
    <xf numFmtId="0" fontId="19" fillId="15" borderId="24" xfId="0" applyFont="1" applyFill="1" applyBorder="1" applyAlignment="1" applyProtection="1">
      <alignment horizontal="left" vertical="center" shrinkToFit="1"/>
      <protection locked="0"/>
    </xf>
    <xf numFmtId="0" fontId="19" fillId="15" borderId="25" xfId="0" applyFont="1" applyFill="1" applyBorder="1" applyAlignment="1" applyProtection="1">
      <alignment horizontal="left" vertical="center" shrinkToFit="1"/>
      <protection locked="0"/>
    </xf>
    <xf numFmtId="0" fontId="27" fillId="6" borderId="10" xfId="0" applyFont="1" applyFill="1" applyBorder="1" applyAlignment="1">
      <alignment horizontal="left" vertical="center" shrinkToFit="1"/>
    </xf>
    <xf numFmtId="0" fontId="27" fillId="6" borderId="11" xfId="0" applyFont="1" applyFill="1" applyBorder="1" applyAlignment="1">
      <alignment horizontal="left" vertical="center" shrinkToFit="1"/>
    </xf>
    <xf numFmtId="0" fontId="27" fillId="6" borderId="12" xfId="0" applyFont="1" applyFill="1" applyBorder="1" applyAlignment="1">
      <alignment horizontal="left" vertical="center" shrinkToFit="1"/>
    </xf>
    <xf numFmtId="0" fontId="4" fillId="4" borderId="0" xfId="0" applyFont="1" applyFill="1" applyAlignment="1">
      <alignment horizontal="left" vertical="center" wrapText="1"/>
    </xf>
    <xf numFmtId="49" fontId="19" fillId="2" borderId="20" xfId="0" applyNumberFormat="1" applyFont="1" applyFill="1" applyBorder="1" applyAlignment="1" applyProtection="1">
      <alignment horizontal="center" vertical="center" shrinkToFit="1"/>
      <protection locked="0"/>
    </xf>
    <xf numFmtId="49" fontId="19" fillId="2" borderId="15" xfId="0" applyNumberFormat="1" applyFont="1" applyFill="1" applyBorder="1" applyAlignment="1" applyProtection="1">
      <alignment horizontal="center" vertical="center" shrinkToFit="1"/>
      <protection locked="0"/>
    </xf>
    <xf numFmtId="0" fontId="19" fillId="2" borderId="22" xfId="0" applyFont="1" applyFill="1" applyBorder="1" applyAlignment="1" applyProtection="1">
      <alignment horizontal="left" vertical="center" shrinkToFit="1"/>
      <protection locked="0"/>
    </xf>
    <xf numFmtId="0" fontId="19" fillId="2" borderId="21" xfId="0" applyFont="1" applyFill="1" applyBorder="1" applyAlignment="1" applyProtection="1">
      <alignment horizontal="left" vertical="center" shrinkToFit="1"/>
      <protection locked="0"/>
    </xf>
    <xf numFmtId="49" fontId="19" fillId="2" borderId="24" xfId="0" applyNumberFormat="1" applyFont="1" applyFill="1" applyBorder="1" applyAlignment="1">
      <alignment horizontal="center" vertical="center"/>
    </xf>
    <xf numFmtId="0" fontId="36" fillId="2" borderId="0" xfId="0" applyFont="1" applyFill="1" applyAlignment="1">
      <alignment horizontal="center" vertical="center"/>
    </xf>
    <xf numFmtId="0" fontId="19" fillId="2" borderId="20" xfId="0" applyFont="1" applyFill="1" applyBorder="1" applyAlignment="1">
      <alignment horizontal="center" vertical="center"/>
    </xf>
    <xf numFmtId="0" fontId="19" fillId="2" borderId="21" xfId="0" applyFont="1" applyFill="1" applyBorder="1" applyAlignment="1">
      <alignment horizontal="center" vertical="center"/>
    </xf>
    <xf numFmtId="0" fontId="19" fillId="2" borderId="15"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1" xfId="0" applyFont="1" applyFill="1" applyBorder="1" applyAlignment="1" applyProtection="1">
      <alignment horizontal="left" vertical="center" shrinkToFit="1"/>
      <protection locked="0"/>
    </xf>
    <xf numFmtId="0" fontId="19" fillId="2" borderId="9" xfId="0" applyFont="1" applyFill="1" applyBorder="1" applyAlignment="1" applyProtection="1">
      <alignment horizontal="left" vertical="center" shrinkToFit="1"/>
      <protection locked="0"/>
    </xf>
    <xf numFmtId="0" fontId="19" fillId="2" borderId="15" xfId="0" applyFont="1" applyFill="1" applyBorder="1" applyAlignment="1">
      <alignment horizontal="left" vertical="center" shrinkToFit="1"/>
    </xf>
    <xf numFmtId="0" fontId="19" fillId="2" borderId="22" xfId="0" applyFont="1" applyFill="1" applyBorder="1" applyAlignment="1">
      <alignment horizontal="left" vertical="center" shrinkToFit="1"/>
    </xf>
    <xf numFmtId="0" fontId="19" fillId="2" borderId="20" xfId="0" applyFont="1" applyFill="1" applyBorder="1" applyAlignment="1">
      <alignment horizontal="left" vertical="center" shrinkToFit="1"/>
    </xf>
    <xf numFmtId="0" fontId="19" fillId="2" borderId="21" xfId="0" applyFont="1" applyFill="1" applyBorder="1" applyAlignment="1">
      <alignment horizontal="left" vertical="center" shrinkToFit="1"/>
    </xf>
    <xf numFmtId="0" fontId="19" fillId="2" borderId="1" xfId="0" applyFont="1" applyFill="1" applyBorder="1" applyAlignment="1">
      <alignment horizontal="left" vertical="center" shrinkToFit="1"/>
    </xf>
    <xf numFmtId="0" fontId="19" fillId="2" borderId="9" xfId="0" applyFont="1" applyFill="1" applyBorder="1" applyAlignment="1">
      <alignment horizontal="left" vertical="center" shrinkToFit="1"/>
    </xf>
    <xf numFmtId="49" fontId="19" fillId="2" borderId="0" xfId="0" applyNumberFormat="1" applyFont="1" applyFill="1" applyAlignment="1" applyProtection="1">
      <alignment horizontal="left" vertical="center" shrinkToFit="1"/>
      <protection locked="0"/>
    </xf>
    <xf numFmtId="49" fontId="19" fillId="2" borderId="7" xfId="0" applyNumberFormat="1" applyFont="1" applyFill="1" applyBorder="1" applyAlignment="1" applyProtection="1">
      <alignment horizontal="left" vertical="center" shrinkToFit="1"/>
      <protection locked="0"/>
    </xf>
    <xf numFmtId="0" fontId="19" fillId="2" borderId="0" xfId="0" applyFont="1" applyFill="1" applyAlignment="1">
      <alignment horizontal="right" vertical="center"/>
    </xf>
    <xf numFmtId="0" fontId="19" fillId="2" borderId="26" xfId="0" applyFont="1" applyFill="1" applyBorder="1" applyAlignment="1">
      <alignment horizontal="right" vertical="center"/>
    </xf>
    <xf numFmtId="0" fontId="8" fillId="2" borderId="0" xfId="0" applyFont="1" applyFill="1" applyAlignment="1">
      <alignment horizontal="center" vertical="center"/>
    </xf>
    <xf numFmtId="0" fontId="17" fillId="2" borderId="1" xfId="0" applyFont="1" applyFill="1" applyBorder="1" applyAlignment="1" applyProtection="1">
      <alignment horizontal="left" vertical="center" indent="1"/>
      <protection locked="0"/>
    </xf>
    <xf numFmtId="0" fontId="45" fillId="2" borderId="0" xfId="0" applyFont="1" applyFill="1" applyAlignment="1">
      <alignment horizontal="left" vertical="center"/>
    </xf>
    <xf numFmtId="0" fontId="45" fillId="2" borderId="0" xfId="0" applyFont="1" applyFill="1" applyAlignment="1">
      <alignment horizontal="distributed" vertical="center"/>
    </xf>
    <xf numFmtId="0" fontId="45" fillId="2" borderId="0" xfId="0" applyFont="1" applyFill="1" applyAlignment="1">
      <alignment horizontal="center" vertical="center"/>
    </xf>
    <xf numFmtId="0" fontId="49" fillId="2" borderId="1" xfId="0" applyFont="1" applyFill="1" applyBorder="1" applyAlignment="1" applyProtection="1">
      <alignment horizontal="left" vertical="center" shrinkToFit="1"/>
      <protection locked="0"/>
    </xf>
    <xf numFmtId="0" fontId="7" fillId="4" borderId="0" xfId="0" applyFont="1" applyFill="1" applyAlignment="1">
      <alignment horizontal="left" vertical="center"/>
    </xf>
    <xf numFmtId="0" fontId="7" fillId="0" borderId="0" xfId="0" applyFont="1" applyAlignment="1">
      <alignment horizontal="left" vertical="center"/>
    </xf>
    <xf numFmtId="0" fontId="5" fillId="4" borderId="0" xfId="0" applyFont="1" applyFill="1" applyAlignment="1">
      <alignment horizontal="left" vertical="top" wrapText="1"/>
    </xf>
    <xf numFmtId="176" fontId="49" fillId="2" borderId="0" xfId="0" applyNumberFormat="1" applyFont="1" applyFill="1" applyAlignment="1">
      <alignment horizontal="right" vertical="center" shrinkToFit="1"/>
    </xf>
    <xf numFmtId="0" fontId="16" fillId="4" borderId="0" xfId="0" applyFont="1" applyFill="1" applyAlignment="1">
      <alignment horizontal="left" vertical="center" wrapText="1"/>
    </xf>
    <xf numFmtId="0" fontId="17" fillId="2" borderId="4" xfId="0" applyFont="1" applyFill="1" applyBorder="1" applyAlignment="1" applyProtection="1">
      <alignment horizontal="left" vertical="center" wrapText="1"/>
      <protection locked="0"/>
    </xf>
    <xf numFmtId="0" fontId="17" fillId="2" borderId="2" xfId="0" applyFont="1" applyFill="1" applyBorder="1" applyAlignment="1" applyProtection="1">
      <alignment horizontal="left" vertical="center" wrapText="1"/>
      <protection locked="0"/>
    </xf>
    <xf numFmtId="0" fontId="17" fillId="2" borderId="5" xfId="0" applyFont="1" applyFill="1" applyBorder="1" applyAlignment="1" applyProtection="1">
      <alignment horizontal="left" vertical="center" wrapText="1"/>
      <protection locked="0"/>
    </xf>
    <xf numFmtId="0" fontId="17" fillId="2" borderId="8" xfId="0" applyFont="1" applyFill="1" applyBorder="1" applyAlignment="1" applyProtection="1">
      <alignment horizontal="left" vertical="center" wrapText="1"/>
      <protection locked="0"/>
    </xf>
    <xf numFmtId="0" fontId="17" fillId="2" borderId="1" xfId="0" applyFont="1" applyFill="1" applyBorder="1" applyAlignment="1" applyProtection="1">
      <alignment horizontal="left" vertical="center" wrapText="1"/>
      <protection locked="0"/>
    </xf>
    <xf numFmtId="0" fontId="17" fillId="2" borderId="9" xfId="0" applyFont="1" applyFill="1" applyBorder="1" applyAlignment="1" applyProtection="1">
      <alignment horizontal="left" vertical="center" wrapText="1"/>
      <protection locked="0"/>
    </xf>
    <xf numFmtId="0" fontId="17" fillId="2" borderId="4" xfId="0" applyFont="1" applyFill="1" applyBorder="1" applyAlignment="1" applyProtection="1">
      <alignment horizontal="left" vertical="top" wrapText="1"/>
      <protection locked="0"/>
    </xf>
    <xf numFmtId="0" fontId="17" fillId="2" borderId="2" xfId="0" applyFont="1" applyFill="1" applyBorder="1" applyAlignment="1" applyProtection="1">
      <alignment horizontal="left" vertical="top" wrapText="1"/>
      <protection locked="0"/>
    </xf>
    <xf numFmtId="0" fontId="17" fillId="2" borderId="5" xfId="0" applyFont="1" applyFill="1" applyBorder="1" applyAlignment="1" applyProtection="1">
      <alignment horizontal="left" vertical="top" wrapText="1"/>
      <protection locked="0"/>
    </xf>
    <xf numFmtId="0" fontId="17" fillId="2" borderId="6" xfId="0" applyFont="1" applyFill="1" applyBorder="1" applyAlignment="1" applyProtection="1">
      <alignment horizontal="left" vertical="top" wrapText="1"/>
      <protection locked="0"/>
    </xf>
    <xf numFmtId="0" fontId="17" fillId="2" borderId="0" xfId="0" applyFont="1" applyFill="1" applyAlignment="1" applyProtection="1">
      <alignment horizontal="left" vertical="top" wrapText="1"/>
      <protection locked="0"/>
    </xf>
    <xf numFmtId="0" fontId="17" fillId="2" borderId="7" xfId="0" applyFont="1" applyFill="1" applyBorder="1" applyAlignment="1" applyProtection="1">
      <alignment horizontal="left" vertical="top" wrapText="1"/>
      <protection locked="0"/>
    </xf>
    <xf numFmtId="0" fontId="17" fillId="2" borderId="8" xfId="0" applyFont="1" applyFill="1" applyBorder="1" applyAlignment="1" applyProtection="1">
      <alignment horizontal="left" vertical="top" wrapText="1"/>
      <protection locked="0"/>
    </xf>
    <xf numFmtId="0" fontId="17" fillId="2" borderId="1" xfId="0" applyFont="1" applyFill="1" applyBorder="1" applyAlignment="1" applyProtection="1">
      <alignment horizontal="left" vertical="top" wrapText="1"/>
      <protection locked="0"/>
    </xf>
    <xf numFmtId="0" fontId="17" fillId="2" borderId="9" xfId="0" applyFont="1" applyFill="1" applyBorder="1" applyAlignment="1" applyProtection="1">
      <alignment horizontal="left" vertical="top" wrapText="1"/>
      <protection locked="0"/>
    </xf>
    <xf numFmtId="0" fontId="33" fillId="2" borderId="1" xfId="0" applyFont="1" applyFill="1" applyBorder="1" applyAlignment="1">
      <alignment horizontal="left" vertical="center" shrinkToFit="1"/>
    </xf>
    <xf numFmtId="0" fontId="50" fillId="11" borderId="8" xfId="0" applyFont="1" applyFill="1" applyBorder="1" applyAlignment="1">
      <alignment horizontal="center" vertical="center" shrinkToFit="1"/>
    </xf>
    <xf numFmtId="0" fontId="50" fillId="11" borderId="1" xfId="0" applyFont="1" applyFill="1" applyBorder="1" applyAlignment="1">
      <alignment horizontal="center" vertical="center" shrinkToFit="1"/>
    </xf>
    <xf numFmtId="0" fontId="19" fillId="2" borderId="1" xfId="0" applyFont="1" applyFill="1" applyBorder="1" applyAlignment="1" applyProtection="1">
      <alignment horizontal="center" vertical="center" shrinkToFit="1"/>
      <protection locked="0"/>
    </xf>
    <xf numFmtId="0" fontId="50" fillId="11" borderId="14" xfId="0" applyFont="1" applyFill="1" applyBorder="1" applyAlignment="1">
      <alignment horizontal="center" vertical="center" shrinkToFit="1"/>
    </xf>
    <xf numFmtId="0" fontId="50" fillId="11" borderId="15" xfId="0" applyFont="1" applyFill="1" applyBorder="1" applyAlignment="1">
      <alignment horizontal="center" vertical="center" shrinkToFit="1"/>
    </xf>
  </cellXfs>
  <cellStyles count="3">
    <cellStyle name="ハイパーリンク" xfId="2" builtinId="8"/>
    <cellStyle name="桁区切り" xfId="1" builtinId="6"/>
    <cellStyle name="標準" xfId="0" builtinId="0"/>
  </cellStyles>
  <dxfs count="93">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C00000"/>
        </patternFill>
      </fill>
    </dxf>
    <dxf>
      <fill>
        <patternFill>
          <bgColor rgb="FFC00000"/>
        </patternFill>
      </fill>
    </dxf>
    <dxf>
      <fill>
        <patternFill>
          <bgColor theme="5" tint="0.79998168889431442"/>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theme="5" tint="0.59996337778862885"/>
        </patternFill>
      </fill>
    </dxf>
    <dxf>
      <fill>
        <patternFill>
          <bgColor rgb="FFFF0000"/>
        </patternFill>
      </fill>
    </dxf>
    <dxf>
      <fill>
        <patternFill>
          <bgColor rgb="FFFF0000"/>
        </patternFill>
      </fill>
    </dxf>
    <dxf>
      <fill>
        <patternFill>
          <bgColor theme="5" tint="0.59996337778862885"/>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rgb="FFFF0000"/>
        </patternFill>
      </fill>
    </dxf>
    <dxf>
      <fill>
        <patternFill>
          <bgColor theme="5" tint="0.59996337778862885"/>
        </patternFill>
      </fill>
    </dxf>
    <dxf>
      <fill>
        <patternFill>
          <bgColor theme="5" tint="0.59996337778862885"/>
        </patternFill>
      </fill>
    </dxf>
    <dxf>
      <fill>
        <patternFill>
          <bgColor rgb="FFFF0000"/>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theme="5" tint="0.59996337778862885"/>
        </patternFill>
      </fill>
    </dxf>
    <dxf>
      <fill>
        <patternFill>
          <bgColor rgb="FFFF0000"/>
        </patternFill>
      </fill>
    </dxf>
    <dxf>
      <fill>
        <patternFill>
          <bgColor theme="5" tint="0.59996337778862885"/>
        </patternFill>
      </fill>
    </dxf>
    <dxf>
      <fill>
        <patternFill>
          <bgColor rgb="FFFF0000"/>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rgb="FFFFFF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rgb="FFC00000"/>
        </patternFill>
      </fill>
    </dxf>
    <dxf>
      <fill>
        <patternFill>
          <bgColor theme="5" tint="0.79998168889431442"/>
        </patternFill>
      </fill>
    </dxf>
    <dxf>
      <fill>
        <patternFill>
          <bgColor theme="5" tint="0.79998168889431442"/>
        </patternFill>
      </fill>
    </dxf>
    <dxf>
      <fill>
        <patternFill>
          <bgColor theme="5" tint="0.79998168889431442"/>
        </patternFill>
      </fill>
    </dxf>
    <dxf>
      <font>
        <color theme="0"/>
      </font>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FFFFCC"/>
      <color rgb="FF000066"/>
      <color rgb="FFD1DBF7"/>
      <color rgb="FFBECCF4"/>
      <color rgb="FFFFEFEF"/>
      <color rgb="FFFF8181"/>
      <color rgb="FFFF3B3B"/>
      <color rgb="FF5070FA"/>
      <color rgb="FF0088EE"/>
      <color rgb="FF00E2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BAFA4-A3B9-43AC-B8B7-48BB99C1CDA9}">
  <sheetPr>
    <pageSetUpPr fitToPage="1"/>
  </sheetPr>
  <dimension ref="A1:P26"/>
  <sheetViews>
    <sheetView zoomScale="85" zoomScaleNormal="85" zoomScaleSheetLayoutView="70" workbookViewId="0">
      <selection activeCell="I18" sqref="I18"/>
    </sheetView>
  </sheetViews>
  <sheetFormatPr defaultColWidth="0" defaultRowHeight="21" customHeight="1" zeroHeight="1" x14ac:dyDescent="0.15"/>
  <cols>
    <col min="1" max="1" width="2.875" style="2" customWidth="1"/>
    <col min="2" max="3" width="4.625" style="11" customWidth="1"/>
    <col min="4" max="4" width="48.75" style="2" customWidth="1"/>
    <col min="5" max="5" width="9.25" style="11" customWidth="1"/>
    <col min="6" max="6" width="10.375" style="2" customWidth="1"/>
    <col min="7" max="7" width="13.375" style="2" customWidth="1"/>
    <col min="8" max="8" width="4.375" style="2" customWidth="1"/>
    <col min="9" max="9" width="19.25" style="2" customWidth="1"/>
    <col min="10" max="10" width="63.125" style="28" customWidth="1"/>
    <col min="11" max="11" width="6.875" style="2" customWidth="1"/>
    <col min="12" max="16" width="0" style="2" hidden="1" customWidth="1"/>
    <col min="17" max="16384" width="9" style="2" hidden="1"/>
  </cols>
  <sheetData>
    <row r="1" spans="1:13" ht="11.1" customHeight="1" x14ac:dyDescent="0.15">
      <c r="A1" s="20"/>
      <c r="B1" s="21"/>
      <c r="C1" s="21"/>
      <c r="D1" s="20"/>
      <c r="E1" s="21"/>
      <c r="F1" s="20"/>
      <c r="G1" s="20"/>
      <c r="H1" s="20"/>
      <c r="I1" s="20"/>
      <c r="J1" s="33"/>
      <c r="K1" s="20"/>
    </row>
    <row r="2" spans="1:13" ht="24.75" customHeight="1" x14ac:dyDescent="0.15">
      <c r="A2" s="20"/>
      <c r="B2" s="32" t="s">
        <v>0</v>
      </c>
      <c r="C2" s="9"/>
      <c r="D2" s="1"/>
      <c r="E2" s="9"/>
      <c r="F2" s="1"/>
      <c r="G2" s="1"/>
      <c r="H2" s="1"/>
      <c r="I2" s="1"/>
      <c r="J2" s="30"/>
      <c r="K2" s="20"/>
    </row>
    <row r="3" spans="1:13" ht="18.75" customHeight="1" x14ac:dyDescent="0.15">
      <c r="A3" s="20"/>
      <c r="B3" s="9"/>
      <c r="C3" s="64" t="s">
        <v>1</v>
      </c>
      <c r="D3" s="1"/>
      <c r="E3" s="9"/>
      <c r="F3" s="1"/>
      <c r="G3" s="1"/>
      <c r="H3" s="1"/>
      <c r="I3" s="1"/>
      <c r="J3" s="30"/>
      <c r="K3" s="20"/>
    </row>
    <row r="4" spans="1:13" ht="18.75" customHeight="1" x14ac:dyDescent="0.15">
      <c r="A4" s="20"/>
      <c r="B4" s="9"/>
      <c r="C4" s="64" t="s">
        <v>2</v>
      </c>
      <c r="D4" s="1"/>
      <c r="E4" s="9"/>
      <c r="F4" s="1"/>
      <c r="G4" s="1"/>
      <c r="H4" s="1"/>
      <c r="I4" s="1"/>
      <c r="J4" s="30"/>
      <c r="K4" s="20"/>
    </row>
    <row r="5" spans="1:13" ht="38.1" customHeight="1" x14ac:dyDescent="0.15">
      <c r="A5" s="20"/>
      <c r="B5" s="9"/>
      <c r="C5" s="31"/>
      <c r="D5" s="1"/>
      <c r="E5" s="65" t="s">
        <v>3</v>
      </c>
      <c r="F5" s="1"/>
      <c r="G5" s="1"/>
      <c r="H5" s="1"/>
      <c r="I5" s="1"/>
      <c r="J5" s="30"/>
      <c r="K5" s="20"/>
    </row>
    <row r="6" spans="1:13" ht="33" customHeight="1" x14ac:dyDescent="0.15">
      <c r="A6" s="20"/>
      <c r="B6" s="269" t="s">
        <v>4</v>
      </c>
      <c r="C6" s="269"/>
      <c r="D6" s="269"/>
      <c r="E6" s="61" t="s">
        <v>5</v>
      </c>
      <c r="F6" s="62" t="s">
        <v>6</v>
      </c>
      <c r="G6" s="61" t="s">
        <v>7</v>
      </c>
      <c r="H6" s="279" t="s">
        <v>8</v>
      </c>
      <c r="I6" s="280"/>
      <c r="J6" s="63" t="s">
        <v>9</v>
      </c>
      <c r="K6" s="20"/>
    </row>
    <row r="7" spans="1:13" ht="24.6" customHeight="1" x14ac:dyDescent="0.15">
      <c r="A7" s="20"/>
      <c r="B7" s="53">
        <v>1</v>
      </c>
      <c r="C7" s="273" t="s">
        <v>10</v>
      </c>
      <c r="D7" s="274"/>
      <c r="E7" s="29" t="s">
        <v>11</v>
      </c>
      <c r="F7" s="209" t="s">
        <v>12</v>
      </c>
      <c r="G7" s="81" t="s">
        <v>13</v>
      </c>
      <c r="H7" s="281" t="s">
        <v>14</v>
      </c>
      <c r="I7" s="277"/>
      <c r="J7" s="270"/>
      <c r="K7" s="20"/>
      <c r="M7" s="2" t="s">
        <v>15</v>
      </c>
    </row>
    <row r="8" spans="1:13" ht="24.6" customHeight="1" x14ac:dyDescent="0.15">
      <c r="A8" s="20"/>
      <c r="B8" s="54">
        <v>2</v>
      </c>
      <c r="C8" s="275" t="s">
        <v>16</v>
      </c>
      <c r="D8" s="276"/>
      <c r="E8" s="29" t="s">
        <v>11</v>
      </c>
      <c r="F8" s="209" t="s">
        <v>12</v>
      </c>
      <c r="G8" s="81" t="s">
        <v>13</v>
      </c>
      <c r="H8" s="281"/>
      <c r="I8" s="278"/>
      <c r="J8" s="271"/>
      <c r="K8" s="20"/>
      <c r="M8" s="2" t="s">
        <v>17</v>
      </c>
    </row>
    <row r="9" spans="1:13" ht="24.6" customHeight="1" x14ac:dyDescent="0.15">
      <c r="A9" s="20"/>
      <c r="B9" s="54">
        <v>3</v>
      </c>
      <c r="C9" s="275" t="s">
        <v>18</v>
      </c>
      <c r="D9" s="276"/>
      <c r="E9" s="29" t="s">
        <v>11</v>
      </c>
      <c r="F9" s="209" t="s">
        <v>12</v>
      </c>
      <c r="G9" s="81" t="s">
        <v>13</v>
      </c>
      <c r="H9" s="281"/>
      <c r="I9" s="278"/>
      <c r="J9" s="271"/>
      <c r="K9" s="20"/>
    </row>
    <row r="10" spans="1:13" ht="24.6" customHeight="1" x14ac:dyDescent="0.15">
      <c r="A10" s="20"/>
      <c r="B10" s="54">
        <v>4</v>
      </c>
      <c r="C10" s="275" t="s">
        <v>19</v>
      </c>
      <c r="D10" s="276"/>
      <c r="E10" s="29" t="s">
        <v>11</v>
      </c>
      <c r="F10" s="209" t="s">
        <v>12</v>
      </c>
      <c r="G10" s="81" t="s">
        <v>13</v>
      </c>
      <c r="H10" s="281"/>
      <c r="I10" s="278"/>
      <c r="J10" s="272"/>
      <c r="K10" s="20"/>
    </row>
    <row r="11" spans="1:13" ht="24.6" customHeight="1" x14ac:dyDescent="0.15">
      <c r="A11" s="20"/>
      <c r="B11" s="53">
        <v>5</v>
      </c>
      <c r="C11" s="273" t="s">
        <v>20</v>
      </c>
      <c r="D11" s="273"/>
      <c r="E11" s="57"/>
      <c r="F11" s="57"/>
      <c r="G11" s="57"/>
      <c r="H11" s="281"/>
      <c r="I11" s="278"/>
      <c r="J11" s="58"/>
      <c r="K11" s="20"/>
    </row>
    <row r="12" spans="1:13" ht="24.6" customHeight="1" x14ac:dyDescent="0.15">
      <c r="A12" s="20"/>
      <c r="B12" s="55"/>
      <c r="C12" s="36" t="s">
        <v>21</v>
      </c>
      <c r="D12" s="59" t="s">
        <v>22</v>
      </c>
      <c r="E12" s="29" t="s">
        <v>11</v>
      </c>
      <c r="F12" s="209" t="s">
        <v>12</v>
      </c>
      <c r="G12" s="81" t="s">
        <v>13</v>
      </c>
      <c r="H12" s="281"/>
      <c r="I12" s="278"/>
      <c r="J12" s="270"/>
      <c r="K12" s="20"/>
    </row>
    <row r="13" spans="1:13" ht="24.6" customHeight="1" x14ac:dyDescent="0.15">
      <c r="A13" s="20"/>
      <c r="B13" s="55"/>
      <c r="C13" s="36" t="s">
        <v>23</v>
      </c>
      <c r="D13" s="59" t="s">
        <v>24</v>
      </c>
      <c r="E13" s="29" t="s">
        <v>11</v>
      </c>
      <c r="F13" s="209" t="s">
        <v>12</v>
      </c>
      <c r="G13" s="81" t="s">
        <v>13</v>
      </c>
      <c r="H13" s="281"/>
      <c r="I13" s="278"/>
      <c r="J13" s="271"/>
      <c r="K13" s="20"/>
    </row>
    <row r="14" spans="1:13" ht="24.6" customHeight="1" x14ac:dyDescent="0.15">
      <c r="A14" s="20"/>
      <c r="B14" s="55"/>
      <c r="C14" s="36" t="s">
        <v>25</v>
      </c>
      <c r="D14" s="59" t="s">
        <v>26</v>
      </c>
      <c r="E14" s="29" t="s">
        <v>11</v>
      </c>
      <c r="F14" s="211" t="s">
        <v>27</v>
      </c>
      <c r="G14" s="82" t="s">
        <v>28</v>
      </c>
      <c r="H14" s="83" t="s">
        <v>29</v>
      </c>
      <c r="I14" s="196"/>
      <c r="J14" s="271"/>
      <c r="K14" s="20"/>
    </row>
    <row r="15" spans="1:13" ht="24.6" customHeight="1" x14ac:dyDescent="0.15">
      <c r="A15" s="20"/>
      <c r="B15" s="55"/>
      <c r="C15" s="36" t="s">
        <v>30</v>
      </c>
      <c r="D15" s="59" t="s">
        <v>31</v>
      </c>
      <c r="E15" s="29" t="s">
        <v>11</v>
      </c>
      <c r="F15" s="211" t="s">
        <v>27</v>
      </c>
      <c r="G15" s="82" t="s">
        <v>28</v>
      </c>
      <c r="H15" s="83" t="s">
        <v>32</v>
      </c>
      <c r="I15" s="196"/>
      <c r="J15" s="272"/>
      <c r="K15" s="20"/>
    </row>
    <row r="16" spans="1:13" ht="24.6" customHeight="1" x14ac:dyDescent="0.15">
      <c r="A16" s="20"/>
      <c r="B16" s="55"/>
      <c r="C16" s="36" t="s">
        <v>33</v>
      </c>
      <c r="D16" s="59" t="s">
        <v>34</v>
      </c>
      <c r="E16" s="213" t="s">
        <v>35</v>
      </c>
      <c r="F16" s="212" t="s">
        <v>27</v>
      </c>
      <c r="G16" s="82" t="s">
        <v>28</v>
      </c>
      <c r="H16" s="83" t="s">
        <v>36</v>
      </c>
      <c r="I16" s="196"/>
      <c r="J16" s="37" t="str">
        <f>IF(別紙1・2!T167&lt;&gt;0,"旅費交通費を計上しています。支給規程の提出が必要です。","")</f>
        <v/>
      </c>
      <c r="K16" s="20"/>
    </row>
    <row r="17" spans="1:11" ht="24.6" customHeight="1" x14ac:dyDescent="0.15">
      <c r="A17" s="20"/>
      <c r="B17" s="55"/>
      <c r="C17" s="36" t="s">
        <v>37</v>
      </c>
      <c r="D17" s="59" t="s">
        <v>38</v>
      </c>
      <c r="E17" s="213" t="s">
        <v>35</v>
      </c>
      <c r="F17" s="212" t="s">
        <v>27</v>
      </c>
      <c r="G17" s="82" t="s">
        <v>28</v>
      </c>
      <c r="H17" s="83" t="s">
        <v>39</v>
      </c>
      <c r="I17" s="196"/>
      <c r="J17" s="38" t="str">
        <f>IF(別紙1・2!T191&lt;&gt;0,"謝金を計上しています。支給規程の提出が必要です。","")</f>
        <v/>
      </c>
      <c r="K17" s="20"/>
    </row>
    <row r="18" spans="1:11" ht="24.6" customHeight="1" x14ac:dyDescent="0.15">
      <c r="A18" s="20"/>
      <c r="B18" s="55"/>
      <c r="C18" s="36" t="s">
        <v>40</v>
      </c>
      <c r="D18" s="59" t="s">
        <v>41</v>
      </c>
      <c r="E18" s="213" t="s">
        <v>35</v>
      </c>
      <c r="F18" s="212" t="s">
        <v>27</v>
      </c>
      <c r="G18" s="82" t="s">
        <v>28</v>
      </c>
      <c r="H18" s="83" t="s">
        <v>42</v>
      </c>
      <c r="I18" s="196"/>
      <c r="J18" s="38" t="str">
        <f>IF(別紙1・2!T197&lt;&gt;0,"人件費を計上しています。支給規程の提出が必要です。","")</f>
        <v/>
      </c>
      <c r="K18" s="20"/>
    </row>
    <row r="19" spans="1:11" ht="24.6" customHeight="1" x14ac:dyDescent="0.15">
      <c r="A19" s="20"/>
      <c r="B19" s="55"/>
      <c r="C19" s="36" t="s">
        <v>43</v>
      </c>
      <c r="D19" s="59" t="s">
        <v>44</v>
      </c>
      <c r="E19" s="213" t="s">
        <v>35</v>
      </c>
      <c r="F19" s="212" t="s">
        <v>27</v>
      </c>
      <c r="G19" s="82" t="s">
        <v>28</v>
      </c>
      <c r="H19" s="83" t="s">
        <v>45</v>
      </c>
      <c r="I19" s="196"/>
      <c r="J19" s="38" t="str">
        <f>IF(別紙1・2!T179&lt;&gt;0,"備品を計上しています。見積書の提出が必要です。","")</f>
        <v/>
      </c>
      <c r="K19" s="20"/>
    </row>
    <row r="20" spans="1:11" ht="24.6" customHeight="1" x14ac:dyDescent="0.15">
      <c r="A20" s="20"/>
      <c r="B20" s="55"/>
      <c r="C20" s="36" t="s">
        <v>48</v>
      </c>
      <c r="D20" s="59" t="s">
        <v>49</v>
      </c>
      <c r="E20" s="213" t="s">
        <v>35</v>
      </c>
      <c r="F20" s="212" t="s">
        <v>27</v>
      </c>
      <c r="G20" s="82" t="s">
        <v>28</v>
      </c>
      <c r="H20" s="83" t="s">
        <v>50</v>
      </c>
      <c r="I20" s="196"/>
      <c r="J20" s="38" t="s">
        <v>51</v>
      </c>
      <c r="K20" s="20"/>
    </row>
    <row r="21" spans="1:11" ht="24.6" customHeight="1" x14ac:dyDescent="0.15">
      <c r="A21" s="20"/>
      <c r="B21" s="55"/>
      <c r="C21" s="35" t="s">
        <v>52</v>
      </c>
      <c r="D21" s="60" t="s">
        <v>464</v>
      </c>
      <c r="E21" s="213" t="s">
        <v>35</v>
      </c>
      <c r="F21" s="210" t="s">
        <v>12</v>
      </c>
      <c r="G21" s="81" t="s">
        <v>13</v>
      </c>
      <c r="H21" s="83" t="s">
        <v>46</v>
      </c>
      <c r="I21" s="196" t="s">
        <v>47</v>
      </c>
      <c r="J21" s="38" t="s">
        <v>465</v>
      </c>
      <c r="K21" s="20"/>
    </row>
    <row r="22" spans="1:11" ht="24.6" customHeight="1" x14ac:dyDescent="0.15">
      <c r="A22" s="20"/>
      <c r="B22" s="55"/>
      <c r="C22" s="36" t="s">
        <v>53</v>
      </c>
      <c r="D22" s="59" t="s">
        <v>54</v>
      </c>
      <c r="E22" s="213" t="s">
        <v>35</v>
      </c>
      <c r="F22" s="212" t="s">
        <v>27</v>
      </c>
      <c r="G22" s="82" t="s">
        <v>28</v>
      </c>
      <c r="H22" s="83" t="s">
        <v>55</v>
      </c>
      <c r="I22" s="196"/>
      <c r="J22" s="38" t="str">
        <f>IF(別紙1・2!T185&lt;&gt;0,"委託費を計上しています。見積書の提出が必要です。","")</f>
        <v/>
      </c>
      <c r="K22" s="20"/>
    </row>
    <row r="23" spans="1:11" ht="24.6" customHeight="1" x14ac:dyDescent="0.15">
      <c r="A23" s="20"/>
      <c r="B23" s="56"/>
      <c r="C23" s="36" t="s">
        <v>56</v>
      </c>
      <c r="D23" s="59" t="s">
        <v>57</v>
      </c>
      <c r="E23" s="213" t="s">
        <v>35</v>
      </c>
      <c r="F23" s="212" t="s">
        <v>27</v>
      </c>
      <c r="G23" s="82" t="s">
        <v>28</v>
      </c>
      <c r="H23" s="83" t="s">
        <v>58</v>
      </c>
      <c r="I23" s="196"/>
      <c r="J23" s="38" t="s">
        <v>59</v>
      </c>
      <c r="K23" s="20"/>
    </row>
    <row r="24" spans="1:11" ht="24.6" customHeight="1" x14ac:dyDescent="0.15">
      <c r="A24" s="20"/>
      <c r="B24" s="56"/>
      <c r="C24" s="36" t="s">
        <v>60</v>
      </c>
      <c r="D24" s="59" t="s">
        <v>61</v>
      </c>
      <c r="E24" s="29" t="s">
        <v>11</v>
      </c>
      <c r="F24" s="212" t="s">
        <v>27</v>
      </c>
      <c r="G24" s="82" t="s">
        <v>28</v>
      </c>
      <c r="H24" s="83" t="s">
        <v>62</v>
      </c>
      <c r="I24" s="196"/>
      <c r="J24" s="38"/>
      <c r="K24" s="20"/>
    </row>
    <row r="25" spans="1:11" ht="24.6" customHeight="1" x14ac:dyDescent="0.15">
      <c r="A25" s="20"/>
      <c r="B25" s="56"/>
      <c r="C25" s="36" t="s">
        <v>63</v>
      </c>
      <c r="D25" s="84" t="s">
        <v>64</v>
      </c>
      <c r="E25" s="29" t="s">
        <v>11</v>
      </c>
      <c r="F25" s="212" t="s">
        <v>27</v>
      </c>
      <c r="G25" s="82" t="s">
        <v>28</v>
      </c>
      <c r="H25" s="83" t="s">
        <v>65</v>
      </c>
      <c r="I25" s="196"/>
      <c r="J25" s="38"/>
      <c r="K25" s="20"/>
    </row>
    <row r="26" spans="1:11" ht="28.15" customHeight="1" x14ac:dyDescent="0.15">
      <c r="A26" s="20"/>
      <c r="B26" s="21"/>
      <c r="C26" s="21"/>
      <c r="D26" s="20"/>
      <c r="E26" s="21"/>
      <c r="F26" s="20"/>
      <c r="G26" s="20"/>
      <c r="H26" s="20"/>
      <c r="I26" s="20"/>
      <c r="J26" s="34"/>
      <c r="K26" s="20"/>
    </row>
  </sheetData>
  <sheetProtection algorithmName="SHA-512" hashValue="oU0F9Ofy4J4ndyM88DhLwJ3X3kMbKq3tXoBRX6+Qk6QzWgCK0SFu8EnCwFIQc4YVcdMkzjFeqEj3LzpOmo/1ZA==" saltValue="jvvUfLub4QiQQk+82HXyvQ==" spinCount="100000" sheet="1" selectLockedCells="1"/>
  <mergeCells count="11">
    <mergeCell ref="B6:D6"/>
    <mergeCell ref="J7:J10"/>
    <mergeCell ref="J12:J15"/>
    <mergeCell ref="C7:D7"/>
    <mergeCell ref="C8:D8"/>
    <mergeCell ref="C9:D9"/>
    <mergeCell ref="C10:D10"/>
    <mergeCell ref="C11:D11"/>
    <mergeCell ref="I7:I13"/>
    <mergeCell ref="H6:I6"/>
    <mergeCell ref="H7:H13"/>
  </mergeCells>
  <phoneticPr fontId="1"/>
  <conditionalFormatting sqref="C24:D25 F24:J25">
    <cfRule type="expression" dxfId="92" priority="1">
      <formula>$J$25="パートナーシップ分野を希望しています。連携先に任意団体が含まれる場合は提出が必要です。"</formula>
    </cfRule>
  </conditionalFormatting>
  <conditionalFormatting sqref="C16:J16">
    <cfRule type="expression" dxfId="91" priority="9">
      <formula>$J$16&lt;&gt;""</formula>
    </cfRule>
  </conditionalFormatting>
  <conditionalFormatting sqref="C17:J17">
    <cfRule type="expression" dxfId="90" priority="8">
      <formula>$J$17&lt;&gt;""</formula>
    </cfRule>
  </conditionalFormatting>
  <conditionalFormatting sqref="C18:J18">
    <cfRule type="expression" dxfId="89" priority="7">
      <formula>$J$18&lt;&gt;""</formula>
    </cfRule>
  </conditionalFormatting>
  <conditionalFormatting sqref="C19:J19">
    <cfRule type="expression" dxfId="88" priority="6">
      <formula>$J$19&lt;&gt;""</formula>
    </cfRule>
  </conditionalFormatting>
  <conditionalFormatting sqref="C22:J22">
    <cfRule type="expression" dxfId="87" priority="4">
      <formula>$J$22&lt;&gt;""</formula>
    </cfRule>
  </conditionalFormatting>
  <conditionalFormatting sqref="C23:J23">
    <cfRule type="expression" dxfId="86" priority="2">
      <formula>$J$25="パートナーシップ分野を希望しています。連携先に任意団体が含まれる場合は提出が必要です。"</formula>
    </cfRule>
  </conditionalFormatting>
  <pageMargins left="0.7" right="0.7" top="0.75" bottom="0.75" header="0.3" footer="0.3"/>
  <pageSetup paperSize="9"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74286-0DB8-429C-AEC7-AD3191839C7C}">
  <sheetPr codeName="Sheet8">
    <tabColor theme="4" tint="0.39997558519241921"/>
  </sheetPr>
  <dimension ref="A1:XFC36"/>
  <sheetViews>
    <sheetView topLeftCell="A2" zoomScale="115" zoomScaleNormal="115" zoomScaleSheetLayoutView="85" workbookViewId="0">
      <selection activeCell="K10" sqref="K10:R10"/>
    </sheetView>
  </sheetViews>
  <sheetFormatPr defaultColWidth="0" defaultRowHeight="0" customHeight="1" zeroHeight="1" x14ac:dyDescent="0.15"/>
  <cols>
    <col min="1" max="1" width="6.875" style="43" customWidth="1"/>
    <col min="2" max="2" width="1.375" style="69" customWidth="1"/>
    <col min="3" max="3" width="3" style="69" customWidth="1"/>
    <col min="4" max="4" width="13.25" style="69" customWidth="1"/>
    <col min="5" max="5" width="1.375" style="69" customWidth="1"/>
    <col min="6" max="6" width="3.75" style="69" customWidth="1"/>
    <col min="7" max="7" width="13.375" style="69" customWidth="1"/>
    <col min="8" max="8" width="2.625" style="69" customWidth="1"/>
    <col min="9" max="9" width="2.75" style="69" customWidth="1"/>
    <col min="10" max="10" width="6.25" style="69" customWidth="1"/>
    <col min="11" max="11" width="2.75" style="69" customWidth="1"/>
    <col min="12" max="12" width="6.25" style="69" customWidth="1"/>
    <col min="13" max="13" width="2.75" style="69" customWidth="1"/>
    <col min="14" max="14" width="6.25" style="69" customWidth="1"/>
    <col min="15" max="15" width="2.75" style="69" customWidth="1"/>
    <col min="16" max="16" width="6.25" style="69" customWidth="1"/>
    <col min="17" max="17" width="2.75" style="69" customWidth="1"/>
    <col min="18" max="18" width="10.75" style="69" customWidth="1"/>
    <col min="19" max="19" width="0.875" style="69" customWidth="1"/>
    <col min="20" max="20" width="48.625" style="48" customWidth="1"/>
    <col min="21" max="21" width="22.875" style="49" customWidth="1"/>
    <col min="22" max="22" width="1.125" style="43" customWidth="1"/>
    <col min="23" max="16378" width="4.125" style="43" hidden="1"/>
    <col min="16379" max="16383" width="9" style="43" hidden="1"/>
    <col min="16384" max="16384" width="4.125" style="43" hidden="1"/>
  </cols>
  <sheetData>
    <row r="1" spans="1:26" ht="40.5" customHeight="1" x14ac:dyDescent="0.15">
      <c r="A1" s="40"/>
      <c r="B1" s="305" t="s">
        <v>66</v>
      </c>
      <c r="C1" s="305"/>
      <c r="D1" s="305"/>
      <c r="E1" s="305"/>
      <c r="F1" s="305"/>
      <c r="G1" s="305"/>
      <c r="H1" s="305"/>
      <c r="I1" s="305"/>
      <c r="J1" s="305"/>
      <c r="K1" s="305"/>
      <c r="L1" s="305"/>
      <c r="M1" s="305"/>
      <c r="N1" s="305"/>
      <c r="O1" s="305"/>
      <c r="P1" s="305"/>
      <c r="Q1" s="305"/>
      <c r="R1" s="305"/>
      <c r="S1" s="67"/>
      <c r="T1" s="66"/>
      <c r="U1" s="42" t="e">
        <f>IF(OR(U6&lt;&gt;"",U9&lt;&gt;"",U11&lt;&gt;"",U13&lt;&gt;"",U21&lt;&gt;"",U32&lt;&gt;"",#REF!&lt;&gt;""),1,"")</f>
        <v>#REF!</v>
      </c>
      <c r="V1" s="40"/>
    </row>
    <row r="2" spans="1:26" ht="29.25" customHeight="1" x14ac:dyDescent="0.15">
      <c r="A2" s="40"/>
      <c r="B2" s="85" t="s">
        <v>67</v>
      </c>
      <c r="C2" s="85"/>
      <c r="D2" s="85"/>
      <c r="E2" s="85"/>
      <c r="F2" s="85"/>
      <c r="G2" s="85"/>
      <c r="H2" s="85"/>
      <c r="I2" s="85"/>
      <c r="J2" s="85"/>
      <c r="K2" s="85"/>
      <c r="L2" s="85"/>
      <c r="M2" s="85"/>
      <c r="N2" s="85"/>
      <c r="O2" s="85"/>
      <c r="P2" s="85"/>
      <c r="Q2" s="85"/>
      <c r="R2" s="85"/>
      <c r="S2" s="85"/>
      <c r="T2" s="44"/>
      <c r="U2" s="45"/>
      <c r="V2" s="40"/>
    </row>
    <row r="3" spans="1:26" ht="9.75" customHeight="1" x14ac:dyDescent="0.15">
      <c r="A3" s="40"/>
      <c r="B3" s="85"/>
      <c r="C3" s="85"/>
      <c r="D3" s="85"/>
      <c r="E3" s="85"/>
      <c r="F3" s="85"/>
      <c r="G3" s="85"/>
      <c r="H3" s="85"/>
      <c r="I3" s="85"/>
      <c r="J3" s="85"/>
      <c r="K3" s="85"/>
      <c r="L3" s="85"/>
      <c r="M3" s="85"/>
      <c r="N3" s="85"/>
      <c r="O3" s="85"/>
      <c r="P3" s="85"/>
      <c r="Q3" s="85"/>
      <c r="R3" s="85"/>
      <c r="S3" s="85"/>
      <c r="T3" s="41"/>
      <c r="U3" s="45"/>
      <c r="V3" s="40"/>
      <c r="Y3" s="43" t="s">
        <v>68</v>
      </c>
      <c r="Z3" s="43" t="s">
        <v>69</v>
      </c>
    </row>
    <row r="4" spans="1:26" ht="19.5" customHeight="1" x14ac:dyDescent="0.15">
      <c r="A4" s="40"/>
      <c r="B4" s="306" t="s">
        <v>70</v>
      </c>
      <c r="C4" s="306"/>
      <c r="D4" s="306"/>
      <c r="E4" s="306"/>
      <c r="F4" s="306"/>
      <c r="G4" s="306"/>
      <c r="H4" s="306"/>
      <c r="I4" s="306"/>
      <c r="J4" s="306"/>
      <c r="K4" s="306"/>
      <c r="L4" s="306"/>
      <c r="M4" s="306"/>
      <c r="N4" s="306"/>
      <c r="O4" s="306"/>
      <c r="P4" s="306"/>
      <c r="Q4" s="306"/>
      <c r="R4" s="306"/>
      <c r="S4" s="306"/>
      <c r="T4" s="41"/>
      <c r="U4" s="45"/>
      <c r="V4" s="40"/>
      <c r="Z4" s="43" t="s">
        <v>71</v>
      </c>
    </row>
    <row r="5" spans="1:26" ht="19.5" customHeight="1" x14ac:dyDescent="0.15">
      <c r="A5" s="40"/>
      <c r="B5" s="306" t="s">
        <v>72</v>
      </c>
      <c r="C5" s="306"/>
      <c r="D5" s="306"/>
      <c r="E5" s="306"/>
      <c r="F5" s="306"/>
      <c r="G5" s="306"/>
      <c r="H5" s="306"/>
      <c r="I5" s="306"/>
      <c r="J5" s="306"/>
      <c r="K5" s="306"/>
      <c r="L5" s="306"/>
      <c r="M5" s="306"/>
      <c r="N5" s="306"/>
      <c r="O5" s="306"/>
      <c r="P5" s="306"/>
      <c r="Q5" s="306"/>
      <c r="R5" s="306"/>
      <c r="S5" s="306"/>
      <c r="T5" s="41"/>
      <c r="U5" s="46" t="s">
        <v>73</v>
      </c>
      <c r="V5" s="40"/>
      <c r="Z5" s="43" t="str">
        <f>_xlfn.CONCAT(K11," ",O11,K12)</f>
        <v>特定非営利活動法人 〇〇〇〇</v>
      </c>
    </row>
    <row r="6" spans="1:26" ht="19.5" customHeight="1" x14ac:dyDescent="0.15">
      <c r="A6" s="40"/>
      <c r="B6" s="85"/>
      <c r="C6" s="85"/>
      <c r="D6" s="85"/>
      <c r="E6" s="85"/>
      <c r="F6" s="85"/>
      <c r="G6" s="85"/>
      <c r="H6" s="85"/>
      <c r="I6" s="85"/>
      <c r="J6" s="85"/>
      <c r="K6" s="85"/>
      <c r="L6" s="85"/>
      <c r="M6" s="85"/>
      <c r="N6" s="85"/>
      <c r="O6" s="85"/>
      <c r="P6" s="307"/>
      <c r="Q6" s="307"/>
      <c r="R6" s="307"/>
      <c r="S6" s="86"/>
      <c r="T6" s="41" t="s">
        <v>74</v>
      </c>
      <c r="U6" s="47" t="str">
        <f>IF(P6="","日付が未入力","")</f>
        <v>日付が未入力</v>
      </c>
      <c r="V6" s="40"/>
    </row>
    <row r="7" spans="1:26" ht="19.5" customHeight="1" x14ac:dyDescent="0.15">
      <c r="A7" s="40"/>
      <c r="B7" s="85" t="s">
        <v>75</v>
      </c>
      <c r="C7" s="85"/>
      <c r="D7" s="85"/>
      <c r="E7" s="85"/>
      <c r="F7" s="85"/>
      <c r="G7" s="85"/>
      <c r="H7" s="85"/>
      <c r="I7" s="85"/>
      <c r="J7" s="85"/>
      <c r="K7" s="85"/>
      <c r="L7" s="85"/>
      <c r="M7" s="85"/>
      <c r="N7" s="85"/>
      <c r="O7" s="85"/>
      <c r="P7" s="85"/>
      <c r="Q7" s="85"/>
      <c r="R7" s="85"/>
      <c r="S7" s="85"/>
      <c r="T7" s="52" t="s">
        <v>76</v>
      </c>
      <c r="U7" s="45"/>
      <c r="V7" s="40"/>
    </row>
    <row r="8" spans="1:26" ht="19.5" customHeight="1" x14ac:dyDescent="0.15">
      <c r="A8" s="40"/>
      <c r="B8" s="85" t="s">
        <v>77</v>
      </c>
      <c r="C8" s="85"/>
      <c r="D8" s="85"/>
      <c r="E8" s="85"/>
      <c r="F8" s="85"/>
      <c r="G8" s="85"/>
      <c r="H8" s="85"/>
      <c r="I8" s="85"/>
      <c r="J8" s="85"/>
      <c r="K8" s="85"/>
      <c r="L8" s="85"/>
      <c r="M8" s="85"/>
      <c r="N8" s="85"/>
      <c r="O8" s="85"/>
      <c r="P8" s="85"/>
      <c r="Q8" s="85"/>
      <c r="R8" s="85"/>
      <c r="S8" s="85"/>
      <c r="T8" s="41"/>
      <c r="U8" s="46" t="s">
        <v>78</v>
      </c>
      <c r="V8" s="40"/>
    </row>
    <row r="9" spans="1:26" ht="19.5" customHeight="1" x14ac:dyDescent="0.15">
      <c r="A9" s="40"/>
      <c r="B9" s="85"/>
      <c r="C9" s="85"/>
      <c r="D9" s="85"/>
      <c r="E9" s="85"/>
      <c r="F9" s="85"/>
      <c r="G9" s="85"/>
      <c r="H9" s="85"/>
      <c r="I9" s="85"/>
      <c r="J9" s="87" t="s">
        <v>79</v>
      </c>
      <c r="K9" s="88" t="s">
        <v>80</v>
      </c>
      <c r="L9" s="247"/>
      <c r="M9" s="89" t="s">
        <v>46</v>
      </c>
      <c r="N9" s="104"/>
      <c r="O9" s="87"/>
      <c r="P9" s="87"/>
      <c r="Q9" s="87"/>
      <c r="R9" s="87"/>
      <c r="S9" s="85"/>
      <c r="T9" s="41" t="s">
        <v>81</v>
      </c>
      <c r="U9" s="47" t="str">
        <f>IF(OR(L9="",N9="",K10=""),"住所情報が未入力","")</f>
        <v>住所情報が未入力</v>
      </c>
      <c r="V9" s="40"/>
    </row>
    <row r="10" spans="1:26" ht="19.5" customHeight="1" x14ac:dyDescent="0.15">
      <c r="A10" s="40"/>
      <c r="B10" s="85"/>
      <c r="C10" s="85"/>
      <c r="D10" s="85"/>
      <c r="E10" s="85"/>
      <c r="F10" s="85"/>
      <c r="G10" s="85"/>
      <c r="H10" s="85"/>
      <c r="I10" s="85"/>
      <c r="J10" s="87"/>
      <c r="K10" s="292"/>
      <c r="L10" s="292"/>
      <c r="M10" s="292"/>
      <c r="N10" s="292"/>
      <c r="O10" s="292"/>
      <c r="P10" s="292"/>
      <c r="Q10" s="292"/>
      <c r="R10" s="292"/>
      <c r="S10" s="85"/>
      <c r="T10" s="41" t="s">
        <v>82</v>
      </c>
      <c r="U10" s="46" t="s">
        <v>83</v>
      </c>
      <c r="V10" s="40"/>
    </row>
    <row r="11" spans="1:26" ht="19.5" customHeight="1" x14ac:dyDescent="0.15">
      <c r="A11" s="40"/>
      <c r="B11" s="85"/>
      <c r="C11" s="85"/>
      <c r="D11" s="85"/>
      <c r="E11" s="85"/>
      <c r="F11" s="85"/>
      <c r="G11" s="85"/>
      <c r="H11" s="85"/>
      <c r="I11" s="85"/>
      <c r="J11" s="87" t="s">
        <v>84</v>
      </c>
      <c r="K11" s="291" t="s">
        <v>69</v>
      </c>
      <c r="L11" s="291"/>
      <c r="M11" s="291"/>
      <c r="N11" s="291"/>
      <c r="O11" s="292" t="s">
        <v>85</v>
      </c>
      <c r="P11" s="292"/>
      <c r="Q11" s="292"/>
      <c r="R11" s="292"/>
      <c r="S11" s="85"/>
      <c r="T11" s="41" t="s">
        <v>86</v>
      </c>
      <c r="U11" s="47" t="str">
        <f>IF(OR(K11="",O11=""),"法人名が未入力","")</f>
        <v/>
      </c>
      <c r="V11" s="40"/>
    </row>
    <row r="12" spans="1:26" ht="19.5" customHeight="1" x14ac:dyDescent="0.15">
      <c r="A12" s="40"/>
      <c r="B12" s="85"/>
      <c r="C12" s="85"/>
      <c r="D12" s="85"/>
      <c r="E12" s="85"/>
      <c r="F12" s="85"/>
      <c r="G12" s="85"/>
      <c r="H12" s="85"/>
      <c r="I12" s="85"/>
      <c r="J12" s="87"/>
      <c r="K12" s="300" t="str">
        <f>IF(LEN(O11)&gt;13,O11,"")</f>
        <v/>
      </c>
      <c r="L12" s="300"/>
      <c r="M12" s="300"/>
      <c r="N12" s="300"/>
      <c r="O12" s="300"/>
      <c r="P12" s="300"/>
      <c r="Q12" s="300"/>
      <c r="R12" s="300"/>
      <c r="S12" s="85"/>
      <c r="T12" s="52" t="s">
        <v>87</v>
      </c>
      <c r="U12" s="46" t="s">
        <v>88</v>
      </c>
      <c r="V12" s="40"/>
    </row>
    <row r="13" spans="1:26" ht="19.5" customHeight="1" x14ac:dyDescent="0.15">
      <c r="A13" s="40"/>
      <c r="B13" s="85"/>
      <c r="C13" s="85"/>
      <c r="D13" s="85"/>
      <c r="E13" s="85"/>
      <c r="F13" s="85"/>
      <c r="G13" s="85"/>
      <c r="H13" s="85"/>
      <c r="I13" s="85"/>
      <c r="J13" s="87" t="s">
        <v>89</v>
      </c>
      <c r="K13" s="301" t="s">
        <v>90</v>
      </c>
      <c r="L13" s="301"/>
      <c r="M13" s="291"/>
      <c r="N13" s="291"/>
      <c r="O13" s="301" t="s">
        <v>91</v>
      </c>
      <c r="P13" s="301"/>
      <c r="Q13" s="291"/>
      <c r="R13" s="291"/>
      <c r="S13" s="85"/>
      <c r="T13" s="41" t="s">
        <v>92</v>
      </c>
      <c r="U13" s="47" t="str">
        <f>IF(OR(M13="",Q13=""),"代表者名が未入力","")</f>
        <v>代表者名が未入力</v>
      </c>
      <c r="V13" s="40"/>
    </row>
    <row r="14" spans="1:26" ht="28.5" customHeight="1" x14ac:dyDescent="0.15">
      <c r="A14" s="40"/>
      <c r="B14" s="85"/>
      <c r="C14" s="85"/>
      <c r="D14" s="85"/>
      <c r="E14" s="85"/>
      <c r="F14" s="85"/>
      <c r="G14" s="85"/>
      <c r="H14" s="85"/>
      <c r="I14" s="85"/>
      <c r="J14" s="85"/>
      <c r="K14" s="85"/>
      <c r="L14" s="85"/>
      <c r="M14" s="85"/>
      <c r="N14" s="85"/>
      <c r="O14" s="85"/>
      <c r="P14" s="85"/>
      <c r="Q14" s="85"/>
      <c r="R14" s="85"/>
      <c r="S14" s="85"/>
      <c r="T14" s="41"/>
      <c r="U14" s="45"/>
      <c r="V14" s="40"/>
    </row>
    <row r="15" spans="1:26" ht="18.75" customHeight="1" x14ac:dyDescent="0.15">
      <c r="A15" s="40"/>
      <c r="B15" s="302" t="s">
        <v>93</v>
      </c>
      <c r="C15" s="302"/>
      <c r="D15" s="302"/>
      <c r="E15" s="302"/>
      <c r="F15" s="302"/>
      <c r="G15" s="302"/>
      <c r="H15" s="302"/>
      <c r="I15" s="302"/>
      <c r="J15" s="302"/>
      <c r="K15" s="302"/>
      <c r="L15" s="302"/>
      <c r="M15" s="302"/>
      <c r="N15" s="302"/>
      <c r="O15" s="302"/>
      <c r="P15" s="302"/>
      <c r="Q15" s="302"/>
      <c r="R15" s="302"/>
      <c r="S15" s="302"/>
      <c r="T15" s="41"/>
      <c r="U15" s="45"/>
      <c r="V15" s="40"/>
    </row>
    <row r="16" spans="1:26" ht="18.75" customHeight="1" x14ac:dyDescent="0.15">
      <c r="A16" s="40"/>
      <c r="B16" s="302" t="s">
        <v>94</v>
      </c>
      <c r="C16" s="302"/>
      <c r="D16" s="302"/>
      <c r="E16" s="302"/>
      <c r="F16" s="302"/>
      <c r="G16" s="302"/>
      <c r="H16" s="302"/>
      <c r="I16" s="302"/>
      <c r="J16" s="302"/>
      <c r="K16" s="302"/>
      <c r="L16" s="302"/>
      <c r="M16" s="302"/>
      <c r="N16" s="302"/>
      <c r="O16" s="302"/>
      <c r="P16" s="302"/>
      <c r="Q16" s="302"/>
      <c r="R16" s="302"/>
      <c r="S16" s="302"/>
      <c r="T16" s="41"/>
      <c r="U16" s="45"/>
      <c r="V16" s="40"/>
    </row>
    <row r="17" spans="1:22" ht="12.75" customHeight="1" x14ac:dyDescent="0.15">
      <c r="A17" s="40"/>
      <c r="B17" s="85"/>
      <c r="C17" s="85"/>
      <c r="D17" s="85"/>
      <c r="E17" s="85"/>
      <c r="F17" s="85"/>
      <c r="G17" s="85"/>
      <c r="H17" s="85"/>
      <c r="I17" s="85"/>
      <c r="J17" s="85"/>
      <c r="K17" s="85"/>
      <c r="L17" s="85"/>
      <c r="M17" s="85"/>
      <c r="N17" s="85"/>
      <c r="O17" s="85"/>
      <c r="P17" s="85"/>
      <c r="Q17" s="85"/>
      <c r="R17" s="85"/>
      <c r="S17" s="85"/>
      <c r="T17" s="41"/>
      <c r="U17" s="45"/>
      <c r="V17" s="40"/>
    </row>
    <row r="18" spans="1:22" ht="19.5" customHeight="1" x14ac:dyDescent="0.15">
      <c r="A18" s="40"/>
      <c r="B18" s="302" t="s">
        <v>95</v>
      </c>
      <c r="C18" s="302"/>
      <c r="D18" s="302"/>
      <c r="E18" s="302"/>
      <c r="F18" s="302"/>
      <c r="G18" s="302"/>
      <c r="H18" s="302"/>
      <c r="I18" s="302"/>
      <c r="J18" s="302"/>
      <c r="K18" s="302"/>
      <c r="L18" s="302"/>
      <c r="M18" s="302"/>
      <c r="N18" s="302"/>
      <c r="O18" s="302"/>
      <c r="P18" s="302"/>
      <c r="Q18" s="302"/>
      <c r="R18" s="302"/>
      <c r="S18" s="302"/>
      <c r="T18" s="41"/>
      <c r="U18" s="45"/>
      <c r="V18" s="40"/>
    </row>
    <row r="19" spans="1:22" ht="21" customHeight="1" x14ac:dyDescent="0.15">
      <c r="A19" s="40"/>
      <c r="B19" s="85"/>
      <c r="C19" s="85"/>
      <c r="D19" s="85"/>
      <c r="E19" s="85"/>
      <c r="F19" s="85"/>
      <c r="G19" s="85"/>
      <c r="H19" s="85"/>
      <c r="I19" s="85"/>
      <c r="J19" s="85"/>
      <c r="K19" s="85"/>
      <c r="L19" s="85"/>
      <c r="M19" s="85"/>
      <c r="N19" s="85"/>
      <c r="O19" s="85"/>
      <c r="P19" s="85"/>
      <c r="Q19" s="85"/>
      <c r="R19" s="85"/>
      <c r="S19" s="85"/>
      <c r="T19" s="282" t="s">
        <v>96</v>
      </c>
      <c r="U19" s="45"/>
      <c r="V19" s="40"/>
    </row>
    <row r="20" spans="1:22" ht="19.5" customHeight="1" x14ac:dyDescent="0.15">
      <c r="A20" s="40"/>
      <c r="B20" s="85"/>
      <c r="C20" s="85">
        <v>1</v>
      </c>
      <c r="D20" s="85" t="s">
        <v>97</v>
      </c>
      <c r="E20" s="85"/>
      <c r="F20" s="85"/>
      <c r="G20" s="85"/>
      <c r="H20" s="85"/>
      <c r="I20" s="303" t="e">
        <f>別紙1・2!T141</f>
        <v>#N/A</v>
      </c>
      <c r="J20" s="303"/>
      <c r="K20" s="303"/>
      <c r="L20" s="90" t="s">
        <v>98</v>
      </c>
      <c r="M20" s="85"/>
      <c r="N20" s="85"/>
      <c r="O20" s="85"/>
      <c r="P20" s="85"/>
      <c r="Q20" s="85"/>
      <c r="R20" s="85"/>
      <c r="S20" s="85"/>
      <c r="T20" s="282"/>
      <c r="U20" s="46" t="s">
        <v>99</v>
      </c>
      <c r="V20" s="40"/>
    </row>
    <row r="21" spans="1:22" ht="19.5" customHeight="1" x14ac:dyDescent="0.15">
      <c r="A21" s="40"/>
      <c r="B21" s="85"/>
      <c r="C21" s="85">
        <v>2</v>
      </c>
      <c r="D21" s="85" t="s">
        <v>100</v>
      </c>
      <c r="E21" s="85"/>
      <c r="F21" s="85"/>
      <c r="G21" s="85"/>
      <c r="H21" s="85"/>
      <c r="I21" s="304"/>
      <c r="J21" s="304"/>
      <c r="K21" s="304"/>
      <c r="L21" s="304"/>
      <c r="M21" s="91" t="s">
        <v>101</v>
      </c>
      <c r="N21" s="304"/>
      <c r="O21" s="304"/>
      <c r="P21" s="304"/>
      <c r="Q21" s="304"/>
      <c r="R21" s="85"/>
      <c r="S21" s="85"/>
      <c r="T21" s="41" t="s">
        <v>102</v>
      </c>
      <c r="U21" s="47" t="str">
        <f>IF(OR(I21="",N21=""),"事業期間が未入力","")</f>
        <v>事業期間が未入力</v>
      </c>
      <c r="V21" s="40"/>
    </row>
    <row r="22" spans="1:22" ht="19.5" customHeight="1" x14ac:dyDescent="0.15">
      <c r="A22" s="40"/>
      <c r="B22" s="85"/>
      <c r="C22" s="85">
        <v>3</v>
      </c>
      <c r="D22" s="85" t="s">
        <v>103</v>
      </c>
      <c r="E22" s="85"/>
      <c r="F22" s="85"/>
      <c r="G22" s="85"/>
      <c r="H22" s="85"/>
      <c r="I22" s="85"/>
      <c r="J22" s="85"/>
      <c r="K22" s="85"/>
      <c r="L22" s="85"/>
      <c r="M22" s="85"/>
      <c r="N22" s="85"/>
      <c r="O22" s="85"/>
      <c r="P22" s="85"/>
      <c r="Q22" s="85"/>
      <c r="R22" s="85"/>
      <c r="S22" s="85"/>
      <c r="T22" s="52" t="s">
        <v>104</v>
      </c>
      <c r="U22" s="45"/>
      <c r="V22" s="40"/>
    </row>
    <row r="23" spans="1:22" ht="19.5" customHeight="1" x14ac:dyDescent="0.15">
      <c r="A23" s="40"/>
      <c r="B23" s="85"/>
      <c r="C23" s="85">
        <v>4</v>
      </c>
      <c r="D23" s="85" t="s">
        <v>105</v>
      </c>
      <c r="E23" s="85"/>
      <c r="F23" s="85"/>
      <c r="G23" s="85"/>
      <c r="H23" s="85"/>
      <c r="I23" s="85"/>
      <c r="J23" s="85"/>
      <c r="K23" s="85"/>
      <c r="L23" s="85"/>
      <c r="M23" s="85"/>
      <c r="N23" s="85"/>
      <c r="O23" s="85"/>
      <c r="P23" s="85"/>
      <c r="Q23" s="85"/>
      <c r="R23" s="85"/>
      <c r="S23" s="85"/>
      <c r="T23" s="41"/>
      <c r="U23" s="45"/>
      <c r="V23" s="40"/>
    </row>
    <row r="24" spans="1:22" ht="19.5" customHeight="1" x14ac:dyDescent="0.15">
      <c r="A24" s="40"/>
      <c r="B24" s="85"/>
      <c r="C24" s="85">
        <v>5</v>
      </c>
      <c r="D24" s="85" t="s">
        <v>106</v>
      </c>
      <c r="E24" s="85"/>
      <c r="F24" s="85"/>
      <c r="G24" s="85"/>
      <c r="H24" s="85"/>
      <c r="I24" s="85"/>
      <c r="J24" s="85"/>
      <c r="K24" s="85"/>
      <c r="L24" s="85"/>
      <c r="M24" s="85"/>
      <c r="N24" s="85"/>
      <c r="O24" s="85"/>
      <c r="P24" s="85"/>
      <c r="Q24" s="85"/>
      <c r="R24" s="85"/>
      <c r="S24" s="85"/>
      <c r="T24" s="41"/>
      <c r="U24" s="45"/>
      <c r="V24" s="40"/>
    </row>
    <row r="25" spans="1:22" ht="19.5" customHeight="1" x14ac:dyDescent="0.15">
      <c r="A25" s="40"/>
      <c r="B25" s="85"/>
      <c r="C25" s="85"/>
      <c r="D25" s="85" t="s">
        <v>107</v>
      </c>
      <c r="E25" s="85"/>
      <c r="F25" s="85"/>
      <c r="G25" s="85"/>
      <c r="H25" s="85"/>
      <c r="I25" s="85"/>
      <c r="J25" s="85"/>
      <c r="K25" s="85"/>
      <c r="L25" s="85"/>
      <c r="M25" s="85"/>
      <c r="N25" s="85"/>
      <c r="O25" s="85"/>
      <c r="P25" s="85"/>
      <c r="Q25" s="85"/>
      <c r="R25" s="85"/>
      <c r="S25" s="85"/>
      <c r="T25" s="41"/>
      <c r="U25" s="45"/>
      <c r="V25" s="40"/>
    </row>
    <row r="26" spans="1:22" ht="19.5" customHeight="1" x14ac:dyDescent="0.15">
      <c r="A26" s="40"/>
      <c r="B26" s="85"/>
      <c r="C26" s="85"/>
      <c r="D26" s="85" t="s">
        <v>108</v>
      </c>
      <c r="E26" s="85"/>
      <c r="F26" s="85"/>
      <c r="G26" s="85"/>
      <c r="H26" s="85"/>
      <c r="I26" s="85"/>
      <c r="J26" s="85"/>
      <c r="K26" s="85"/>
      <c r="L26" s="85"/>
      <c r="M26" s="85"/>
      <c r="N26" s="85"/>
      <c r="O26" s="85"/>
      <c r="P26" s="85"/>
      <c r="Q26" s="85"/>
      <c r="R26" s="85"/>
      <c r="S26" s="85"/>
      <c r="T26" s="41"/>
      <c r="U26" s="45"/>
      <c r="V26" s="40"/>
    </row>
    <row r="27" spans="1:22" ht="19.5" customHeight="1" x14ac:dyDescent="0.15">
      <c r="A27" s="40"/>
      <c r="B27" s="85"/>
      <c r="C27" s="85"/>
      <c r="D27" s="85" t="s">
        <v>109</v>
      </c>
      <c r="E27" s="85"/>
      <c r="F27" s="85"/>
      <c r="G27" s="85"/>
      <c r="H27" s="85"/>
      <c r="I27" s="85"/>
      <c r="J27" s="85"/>
      <c r="K27" s="85"/>
      <c r="L27" s="85"/>
      <c r="M27" s="85"/>
      <c r="N27" s="85"/>
      <c r="O27" s="85"/>
      <c r="P27" s="85"/>
      <c r="Q27" s="85"/>
      <c r="R27" s="85"/>
      <c r="S27" s="85"/>
      <c r="T27" s="41"/>
      <c r="U27" s="45"/>
      <c r="V27" s="40"/>
    </row>
    <row r="28" spans="1:22" ht="19.5" customHeight="1" x14ac:dyDescent="0.15">
      <c r="A28" s="40"/>
      <c r="B28" s="85"/>
      <c r="C28" s="85"/>
      <c r="D28" s="85" t="s">
        <v>110</v>
      </c>
      <c r="E28" s="85"/>
      <c r="F28" s="85"/>
      <c r="G28" s="85"/>
      <c r="H28" s="85"/>
      <c r="I28" s="85"/>
      <c r="J28" s="85"/>
      <c r="K28" s="85"/>
      <c r="L28" s="85"/>
      <c r="M28" s="85"/>
      <c r="N28" s="85"/>
      <c r="O28" s="85"/>
      <c r="P28" s="85"/>
      <c r="Q28" s="85"/>
      <c r="R28" s="85"/>
      <c r="S28" s="85"/>
      <c r="T28" s="41"/>
      <c r="U28" s="45"/>
      <c r="V28" s="40"/>
    </row>
    <row r="29" spans="1:22" ht="19.5" customHeight="1" x14ac:dyDescent="0.15">
      <c r="A29" s="40"/>
      <c r="B29" s="85"/>
      <c r="C29" s="85"/>
      <c r="D29" s="85" t="s">
        <v>111</v>
      </c>
      <c r="E29" s="85"/>
      <c r="F29" s="85"/>
      <c r="G29" s="85"/>
      <c r="H29" s="85"/>
      <c r="I29" s="85"/>
      <c r="J29" s="85"/>
      <c r="K29" s="85"/>
      <c r="L29" s="85"/>
      <c r="M29" s="85"/>
      <c r="N29" s="85"/>
      <c r="O29" s="85"/>
      <c r="P29" s="85"/>
      <c r="Q29" s="85"/>
      <c r="R29" s="85"/>
      <c r="S29" s="85"/>
      <c r="T29" s="41"/>
      <c r="U29" s="45"/>
      <c r="V29" s="40"/>
    </row>
    <row r="30" spans="1:22" ht="19.5" customHeight="1" x14ac:dyDescent="0.15">
      <c r="A30" s="40"/>
      <c r="B30" s="85"/>
      <c r="C30" s="85"/>
      <c r="D30" s="85" t="s">
        <v>112</v>
      </c>
      <c r="E30" s="85"/>
      <c r="F30" s="85"/>
      <c r="G30" s="85"/>
      <c r="H30" s="85"/>
      <c r="I30" s="85"/>
      <c r="J30" s="85"/>
      <c r="K30" s="85"/>
      <c r="L30" s="85"/>
      <c r="M30" s="85"/>
      <c r="N30" s="85"/>
      <c r="O30" s="85"/>
      <c r="P30" s="85"/>
      <c r="Q30" s="85"/>
      <c r="R30" s="85"/>
      <c r="S30" s="85"/>
      <c r="T30" s="41"/>
      <c r="U30" s="45"/>
      <c r="V30" s="40"/>
    </row>
    <row r="31" spans="1:22" ht="40.5" customHeight="1" x14ac:dyDescent="0.15">
      <c r="A31" s="40"/>
      <c r="B31" s="85"/>
      <c r="C31" s="85"/>
      <c r="D31" s="85"/>
      <c r="E31" s="85"/>
      <c r="F31" s="85"/>
      <c r="G31" s="85"/>
      <c r="H31" s="85"/>
      <c r="I31" s="85"/>
      <c r="J31" s="85"/>
      <c r="K31" s="85"/>
      <c r="L31" s="85"/>
      <c r="M31" s="85"/>
      <c r="N31" s="85"/>
      <c r="O31" s="85"/>
      <c r="P31" s="85"/>
      <c r="Q31" s="85"/>
      <c r="R31" s="85"/>
      <c r="S31" s="85"/>
      <c r="T31" s="41"/>
      <c r="U31" s="46" t="s">
        <v>113</v>
      </c>
      <c r="V31" s="40"/>
    </row>
    <row r="32" spans="1:22" ht="28.5" customHeight="1" x14ac:dyDescent="0.15">
      <c r="A32" s="40"/>
      <c r="B32" s="85"/>
      <c r="C32" s="295" t="s">
        <v>114</v>
      </c>
      <c r="D32" s="296"/>
      <c r="E32" s="297"/>
      <c r="F32" s="298"/>
      <c r="G32" s="298"/>
      <c r="H32" s="298"/>
      <c r="I32" s="298"/>
      <c r="J32" s="298"/>
      <c r="K32" s="298"/>
      <c r="L32" s="298"/>
      <c r="M32" s="298"/>
      <c r="N32" s="298"/>
      <c r="O32" s="298"/>
      <c r="P32" s="298"/>
      <c r="Q32" s="298"/>
      <c r="R32" s="299"/>
      <c r="S32" s="85"/>
      <c r="T32" s="41" t="s">
        <v>115</v>
      </c>
      <c r="U32" s="47" t="str">
        <f>IF(E32="","事業名が未入力","")</f>
        <v>事業名が未入力</v>
      </c>
      <c r="V32" s="40"/>
    </row>
    <row r="33" spans="1:22" ht="28.5" customHeight="1" x14ac:dyDescent="0.15">
      <c r="A33" s="40"/>
      <c r="B33" s="85"/>
      <c r="C33" s="283" t="s">
        <v>116</v>
      </c>
      <c r="D33" s="284"/>
      <c r="E33" s="285"/>
      <c r="F33" s="286"/>
      <c r="G33" s="286"/>
      <c r="H33" s="286"/>
      <c r="I33" s="286"/>
      <c r="J33" s="286"/>
      <c r="K33" s="286"/>
      <c r="L33" s="286"/>
      <c r="M33" s="286"/>
      <c r="N33" s="286"/>
      <c r="O33" s="286"/>
      <c r="P33" s="286"/>
      <c r="Q33" s="286"/>
      <c r="R33" s="287"/>
      <c r="S33" s="85"/>
      <c r="T33" s="66" t="s">
        <v>117</v>
      </c>
      <c r="V33" s="40"/>
    </row>
    <row r="34" spans="1:22" ht="34.5" customHeight="1" x14ac:dyDescent="0.15">
      <c r="A34" s="40"/>
      <c r="B34" s="85"/>
      <c r="C34" s="293" t="s">
        <v>118</v>
      </c>
      <c r="D34" s="294"/>
      <c r="E34" s="288">
        <f>別紙1・2!T153</f>
        <v>0</v>
      </c>
      <c r="F34" s="289"/>
      <c r="G34" s="289"/>
      <c r="H34" s="289"/>
      <c r="I34" s="289"/>
      <c r="J34" s="289"/>
      <c r="K34" s="289"/>
      <c r="L34" s="289"/>
      <c r="M34" s="289"/>
      <c r="N34" s="289"/>
      <c r="O34" s="289"/>
      <c r="P34" s="289"/>
      <c r="Q34" s="289"/>
      <c r="R34" s="290"/>
      <c r="S34" s="85"/>
      <c r="T34" s="66" t="s">
        <v>119</v>
      </c>
      <c r="U34" s="45"/>
      <c r="V34" s="40"/>
    </row>
    <row r="35" spans="1:22" ht="12" customHeight="1" x14ac:dyDescent="0.15">
      <c r="A35" s="40"/>
      <c r="B35" s="68"/>
      <c r="C35" s="68"/>
      <c r="D35" s="68"/>
      <c r="E35" s="68"/>
      <c r="F35" s="68"/>
      <c r="G35" s="68"/>
      <c r="H35" s="68"/>
      <c r="I35" s="68"/>
      <c r="J35" s="68"/>
      <c r="K35" s="68"/>
      <c r="L35" s="68"/>
      <c r="M35" s="68"/>
      <c r="N35" s="68"/>
      <c r="O35" s="68"/>
      <c r="P35" s="68"/>
      <c r="Q35" s="68"/>
      <c r="R35" s="68"/>
      <c r="S35" s="68"/>
      <c r="T35" s="41"/>
      <c r="U35" s="45"/>
      <c r="V35" s="40"/>
    </row>
    <row r="36" spans="1:22" ht="19.5" customHeight="1" x14ac:dyDescent="0.15">
      <c r="A36" s="40"/>
      <c r="B36" s="67"/>
      <c r="C36" s="67"/>
      <c r="D36" s="67"/>
      <c r="E36" s="67"/>
      <c r="F36" s="67"/>
      <c r="G36" s="67"/>
      <c r="H36" s="67"/>
      <c r="I36" s="67"/>
      <c r="J36" s="67"/>
      <c r="K36" s="67"/>
      <c r="L36" s="67"/>
      <c r="M36" s="67"/>
      <c r="N36" s="67"/>
      <c r="O36" s="67"/>
      <c r="P36" s="67"/>
      <c r="Q36" s="67"/>
      <c r="R36" s="67"/>
      <c r="S36" s="67"/>
      <c r="T36" s="41"/>
      <c r="U36" s="45"/>
      <c r="V36" s="40"/>
    </row>
  </sheetData>
  <sheetProtection algorithmName="SHA-512" hashValue="bLKhGDb4+81LS3g+Hs1vrYAFNvLajXjqCy0NnREykbgwXJQyvIx5utgZOwyWtBZHXZ5opudQsl+5uEGlljgCzg==" saltValue="kK4CiESGkYYrf8FXX2/wbA==" spinCount="100000" sheet="1" selectLockedCells="1"/>
  <mergeCells count="25">
    <mergeCell ref="B18:S18"/>
    <mergeCell ref="I20:K20"/>
    <mergeCell ref="I21:L21"/>
    <mergeCell ref="N21:Q21"/>
    <mergeCell ref="B1:R1"/>
    <mergeCell ref="B4:S4"/>
    <mergeCell ref="B5:S5"/>
    <mergeCell ref="P6:R6"/>
    <mergeCell ref="K10:R10"/>
    <mergeCell ref="T19:T20"/>
    <mergeCell ref="C33:D33"/>
    <mergeCell ref="E33:R33"/>
    <mergeCell ref="E34:R34"/>
    <mergeCell ref="K11:N11"/>
    <mergeCell ref="O11:R11"/>
    <mergeCell ref="C34:D34"/>
    <mergeCell ref="C32:D32"/>
    <mergeCell ref="E32:R32"/>
    <mergeCell ref="K12:R12"/>
    <mergeCell ref="K13:L13"/>
    <mergeCell ref="M13:N13"/>
    <mergeCell ref="O13:P13"/>
    <mergeCell ref="Q13:R13"/>
    <mergeCell ref="B15:S15"/>
    <mergeCell ref="B16:S16"/>
  </mergeCells>
  <phoneticPr fontId="1"/>
  <conditionalFormatting sqref="E32:R32">
    <cfRule type="expression" dxfId="85" priority="24">
      <formula>$E$32=""</formula>
    </cfRule>
  </conditionalFormatting>
  <conditionalFormatting sqref="I21:L21">
    <cfRule type="expression" dxfId="84" priority="23">
      <formula>$I$21=""</formula>
    </cfRule>
  </conditionalFormatting>
  <conditionalFormatting sqref="K11:N11">
    <cfRule type="expression" dxfId="83" priority="18">
      <formula>$K$11=""</formula>
    </cfRule>
  </conditionalFormatting>
  <conditionalFormatting sqref="K10:R10">
    <cfRule type="expression" dxfId="82" priority="17">
      <formula>$K$10=""</formula>
    </cfRule>
  </conditionalFormatting>
  <conditionalFormatting sqref="L9">
    <cfRule type="expression" dxfId="81" priority="16">
      <formula>$L$9=""</formula>
    </cfRule>
  </conditionalFormatting>
  <conditionalFormatting sqref="M13:N13">
    <cfRule type="expression" dxfId="80" priority="21">
      <formula>$M$13=""</formula>
    </cfRule>
  </conditionalFormatting>
  <conditionalFormatting sqref="N9">
    <cfRule type="expression" dxfId="79" priority="15">
      <formula>$N$9=""</formula>
    </cfRule>
  </conditionalFormatting>
  <conditionalFormatting sqref="N21:Q21">
    <cfRule type="expression" dxfId="78" priority="1">
      <formula>$I$21=""</formula>
    </cfRule>
  </conditionalFormatting>
  <conditionalFormatting sqref="O11:R11">
    <cfRule type="expression" dxfId="77" priority="12">
      <formula>$K$12&lt;&gt;""</formula>
    </cfRule>
    <cfRule type="expression" dxfId="76" priority="13">
      <formula>$O$11=""</formula>
    </cfRule>
  </conditionalFormatting>
  <conditionalFormatting sqref="P6:R6">
    <cfRule type="expression" dxfId="75" priority="14">
      <formula>$P$6=""</formula>
    </cfRule>
  </conditionalFormatting>
  <conditionalFormatting sqref="Q13:R13">
    <cfRule type="expression" dxfId="74" priority="20">
      <formula>$Q$13=""</formula>
    </cfRule>
  </conditionalFormatting>
  <conditionalFormatting sqref="U6">
    <cfRule type="expression" dxfId="73" priority="11">
      <formula>U6&lt;&gt;""</formula>
    </cfRule>
  </conditionalFormatting>
  <conditionalFormatting sqref="U9">
    <cfRule type="expression" dxfId="72" priority="10">
      <formula>$U$9&lt;&gt;""</formula>
    </cfRule>
  </conditionalFormatting>
  <conditionalFormatting sqref="U11">
    <cfRule type="expression" dxfId="71" priority="9">
      <formula>$U$11&lt;&gt;""</formula>
    </cfRule>
  </conditionalFormatting>
  <conditionalFormatting sqref="U13">
    <cfRule type="expression" dxfId="70" priority="8">
      <formula>$U$13&lt;&gt;""</formula>
    </cfRule>
  </conditionalFormatting>
  <conditionalFormatting sqref="U21">
    <cfRule type="expression" dxfId="69" priority="7">
      <formula>$U$21&lt;&gt;""</formula>
    </cfRule>
  </conditionalFormatting>
  <conditionalFormatting sqref="U32">
    <cfRule type="expression" dxfId="68" priority="6">
      <formula>$U$32&lt;&gt;""</formula>
    </cfRule>
  </conditionalFormatting>
  <dataValidations count="4">
    <dataValidation type="list" allowBlank="1" showInputMessage="1" showErrorMessage="1" sqref="K11" xr:uid="{722C7276-80BD-4A47-A62D-82ECDBC0000F}">
      <formula1>$Z$3:$Z$4</formula1>
    </dataValidation>
    <dataValidation type="textLength" showInputMessage="1" showErrorMessage="1" sqref="N9" xr:uid="{4025A9E9-4083-4127-B598-8C1E48676450}">
      <formula1>4</formula1>
      <formula2>4</formula2>
    </dataValidation>
    <dataValidation type="textLength" allowBlank="1" showInputMessage="1" showErrorMessage="1" sqref="L9" xr:uid="{51DDA0CF-6C80-4D4D-9951-E62549EF7F3E}">
      <formula1>3</formula1>
      <formula2>3</formula2>
    </dataValidation>
    <dataValidation type="list" allowBlank="1" showInputMessage="1" showErrorMessage="1" sqref="E33:R33" xr:uid="{A20A5602-5823-4B16-981C-15FBF307F462}">
      <formula1>"パートナーシップ支援事業,ステップアップ支援事業,スタートアップ支援事業"</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date" allowBlank="1" showInputMessage="1" showErrorMessage="1" xr:uid="{640D544A-3F9B-4531-8D31-907E31742F6B}">
          <x14:formula1>
            <xm:f>参照!B6</xm:f>
          </x14:formula1>
          <x14:formula2>
            <xm:f>参照!B7</xm:f>
          </x14:formula2>
          <xm:sqref>P6:R6</xm:sqref>
        </x14:dataValidation>
        <x14:dataValidation type="date" allowBlank="1" showInputMessage="1" showErrorMessage="1" xr:uid="{F98FA056-A75D-4945-B460-3A04CF442709}">
          <x14:formula1>
            <xm:f>参照!B3</xm:f>
          </x14:formula1>
          <x14:formula2>
            <xm:f>参照!B4</xm:f>
          </x14:formula2>
          <xm:sqref>I21:L21 N21:Q21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AAAD9-D831-4800-AF40-7B2D4E8B89EF}">
  <sheetPr>
    <tabColor theme="5" tint="0.59999389629810485"/>
    <pageSetUpPr fitToPage="1"/>
  </sheetPr>
  <dimension ref="A1:AZ295"/>
  <sheetViews>
    <sheetView tabSelected="1" view="pageBreakPreview" topLeftCell="A129" zoomScale="85" zoomScaleNormal="70" zoomScaleSheetLayoutView="85" workbookViewId="0">
      <selection activeCell="E144" sqref="E144:N144"/>
    </sheetView>
  </sheetViews>
  <sheetFormatPr defaultColWidth="8.75" defaultRowHeight="0" customHeight="1" zeroHeight="1" x14ac:dyDescent="0.15"/>
  <cols>
    <col min="1" max="1" width="24.625" style="151" customWidth="1"/>
    <col min="2" max="18" width="5.625" style="152" customWidth="1"/>
    <col min="19" max="19" width="6.5" style="152" customWidth="1"/>
    <col min="20" max="27" width="5.625" style="152" customWidth="1"/>
    <col min="28" max="28" width="6.5" style="152" customWidth="1"/>
    <col min="29" max="33" width="5.625" style="152" customWidth="1"/>
    <col min="34" max="34" width="16.125" style="221" customWidth="1"/>
    <col min="35" max="35" width="2.75" style="120" customWidth="1"/>
    <col min="36" max="36" width="19.625" style="121" bestFit="1" customWidth="1"/>
    <col min="37" max="37" width="9.875" style="2" customWidth="1"/>
    <col min="38" max="41" width="10.125" style="2" customWidth="1"/>
    <col min="42" max="42" width="14.875" style="2" customWidth="1"/>
    <col min="43" max="43" width="10.125" style="2" customWidth="1"/>
    <col min="44" max="51" width="8.625" style="2" customWidth="1"/>
    <col min="52" max="16384" width="8.75" style="2"/>
  </cols>
  <sheetData>
    <row r="1" spans="1:45" ht="75.599999999999994" customHeight="1" thickBot="1" x14ac:dyDescent="0.2">
      <c r="A1" s="111"/>
      <c r="B1" s="494" t="s">
        <v>120</v>
      </c>
      <c r="C1" s="495"/>
      <c r="D1" s="495"/>
      <c r="E1" s="495"/>
      <c r="F1" s="495"/>
      <c r="G1" s="495"/>
      <c r="H1" s="495"/>
      <c r="I1" s="495"/>
      <c r="J1" s="495"/>
      <c r="K1" s="495"/>
      <c r="L1" s="495"/>
      <c r="M1" s="495"/>
      <c r="N1" s="495"/>
      <c r="O1" s="495"/>
      <c r="P1" s="495"/>
      <c r="Q1" s="495"/>
      <c r="R1" s="495"/>
      <c r="S1" s="495"/>
      <c r="T1" s="495"/>
      <c r="U1" s="495"/>
      <c r="V1" s="495"/>
      <c r="W1" s="495"/>
      <c r="X1" s="495"/>
      <c r="Y1" s="495"/>
      <c r="Z1" s="495"/>
      <c r="AA1" s="495"/>
      <c r="AB1" s="495"/>
      <c r="AC1" s="495"/>
      <c r="AD1" s="495"/>
      <c r="AE1" s="495"/>
      <c r="AF1" s="495"/>
      <c r="AG1" s="495"/>
      <c r="AH1" s="220"/>
      <c r="AI1" s="112"/>
      <c r="AJ1" s="113"/>
    </row>
    <row r="2" spans="1:45" ht="50.1" customHeight="1" thickTop="1" x14ac:dyDescent="0.15">
      <c r="A2" s="114" t="s">
        <v>121</v>
      </c>
      <c r="B2" s="115" t="s">
        <v>122</v>
      </c>
      <c r="C2" s="115"/>
      <c r="D2" s="115"/>
      <c r="E2" s="115"/>
      <c r="F2" s="115"/>
      <c r="G2" s="400" t="s">
        <v>103</v>
      </c>
      <c r="H2" s="400"/>
      <c r="I2" s="400"/>
      <c r="J2" s="400"/>
      <c r="K2" s="400"/>
      <c r="L2" s="400"/>
      <c r="M2" s="400"/>
      <c r="N2" s="400"/>
      <c r="O2" s="400"/>
      <c r="P2" s="400"/>
      <c r="Q2" s="400"/>
      <c r="R2" s="400"/>
      <c r="S2" s="400"/>
      <c r="T2" s="400"/>
      <c r="U2" s="400"/>
      <c r="V2" s="400"/>
      <c r="W2" s="400"/>
      <c r="X2" s="400"/>
      <c r="Y2" s="400"/>
      <c r="Z2" s="400"/>
      <c r="AA2" s="400"/>
      <c r="AB2" s="400"/>
      <c r="AC2" s="115"/>
      <c r="AD2" s="115"/>
      <c r="AE2" s="115"/>
      <c r="AF2" s="115"/>
      <c r="AG2" s="115"/>
      <c r="AH2" s="220"/>
      <c r="AI2" s="112"/>
      <c r="AJ2" s="113"/>
    </row>
    <row r="3" spans="1:45" ht="20.100000000000001" customHeight="1" x14ac:dyDescent="0.15">
      <c r="A3" s="111"/>
      <c r="B3" s="364" t="s">
        <v>123</v>
      </c>
      <c r="C3" s="365"/>
      <c r="D3" s="365"/>
      <c r="E3" s="365"/>
      <c r="F3" s="365"/>
      <c r="G3" s="365"/>
      <c r="H3" s="365"/>
      <c r="I3" s="365"/>
      <c r="J3" s="365"/>
      <c r="K3" s="365"/>
      <c r="L3" s="365"/>
      <c r="M3" s="365"/>
      <c r="N3" s="365"/>
      <c r="O3" s="365"/>
      <c r="P3" s="365"/>
      <c r="Q3" s="365"/>
      <c r="R3" s="365"/>
      <c r="S3" s="365"/>
      <c r="T3" s="365"/>
      <c r="U3" s="365"/>
      <c r="V3" s="365"/>
      <c r="W3" s="365"/>
      <c r="X3" s="365"/>
      <c r="Y3" s="365"/>
      <c r="Z3" s="365"/>
      <c r="AA3" s="365"/>
      <c r="AB3" s="365"/>
      <c r="AC3" s="365"/>
      <c r="AD3" s="365"/>
      <c r="AE3" s="365"/>
      <c r="AF3" s="365"/>
      <c r="AG3" s="366"/>
      <c r="AH3" s="220" t="s">
        <v>124</v>
      </c>
      <c r="AI3" s="112"/>
      <c r="AJ3" s="113"/>
    </row>
    <row r="4" spans="1:45" ht="24.95" customHeight="1" x14ac:dyDescent="0.15">
      <c r="A4" s="111"/>
      <c r="B4" s="405" t="s">
        <v>125</v>
      </c>
      <c r="C4" s="406"/>
      <c r="D4" s="406"/>
      <c r="E4" s="406"/>
      <c r="F4" s="406"/>
      <c r="G4" s="406"/>
      <c r="H4" s="406"/>
      <c r="I4" s="407"/>
      <c r="J4" s="408" t="str">
        <f>様式1!K11&amp;"　"&amp;様式1!O11</f>
        <v>特定非営利活動法人　〇〇〇〇</v>
      </c>
      <c r="K4" s="408"/>
      <c r="L4" s="408"/>
      <c r="M4" s="408"/>
      <c r="N4" s="408"/>
      <c r="O4" s="408"/>
      <c r="P4" s="408"/>
      <c r="Q4" s="408"/>
      <c r="R4" s="408"/>
      <c r="S4" s="408"/>
      <c r="T4" s="408"/>
      <c r="U4" s="408"/>
      <c r="V4" s="408"/>
      <c r="W4" s="408"/>
      <c r="X4" s="408"/>
      <c r="Y4" s="408"/>
      <c r="Z4" s="408"/>
      <c r="AA4" s="408"/>
      <c r="AB4" s="408"/>
      <c r="AC4" s="408"/>
      <c r="AD4" s="408"/>
      <c r="AE4" s="408"/>
      <c r="AF4" s="408"/>
      <c r="AG4" s="409"/>
      <c r="AH4" s="220"/>
      <c r="AI4" s="112"/>
      <c r="AJ4" s="113"/>
      <c r="AP4" s="11"/>
    </row>
    <row r="5" spans="1:45" ht="24.95" customHeight="1" x14ac:dyDescent="0.15">
      <c r="A5" s="111"/>
      <c r="B5" s="405" t="s">
        <v>126</v>
      </c>
      <c r="C5" s="406"/>
      <c r="D5" s="406"/>
      <c r="E5" s="406"/>
      <c r="F5" s="406"/>
      <c r="G5" s="406"/>
      <c r="H5" s="406"/>
      <c r="I5" s="407"/>
      <c r="J5" s="401"/>
      <c r="K5" s="401"/>
      <c r="L5" s="219" t="s">
        <v>127</v>
      </c>
      <c r="M5" s="401"/>
      <c r="N5" s="401"/>
      <c r="O5" s="219" t="s">
        <v>128</v>
      </c>
      <c r="P5" s="401"/>
      <c r="Q5" s="401"/>
      <c r="R5" s="219" t="s">
        <v>129</v>
      </c>
      <c r="S5" s="410"/>
      <c r="T5" s="410"/>
      <c r="U5" s="410"/>
      <c r="V5" s="410"/>
      <c r="W5" s="410"/>
      <c r="X5" s="410"/>
      <c r="Y5" s="410"/>
      <c r="Z5" s="410"/>
      <c r="AA5" s="410"/>
      <c r="AB5" s="410"/>
      <c r="AC5" s="410"/>
      <c r="AD5" s="410"/>
      <c r="AE5" s="410"/>
      <c r="AF5" s="410"/>
      <c r="AG5" s="411"/>
      <c r="AH5" s="220"/>
      <c r="AI5" s="112"/>
      <c r="AJ5" s="113"/>
      <c r="AP5" s="11">
        <v>2026</v>
      </c>
    </row>
    <row r="6" spans="1:45" ht="24.95" customHeight="1" x14ac:dyDescent="0.15">
      <c r="A6" s="111"/>
      <c r="B6" s="412" t="s">
        <v>130</v>
      </c>
      <c r="C6" s="413"/>
      <c r="D6" s="413"/>
      <c r="E6" s="413"/>
      <c r="F6" s="413"/>
      <c r="G6" s="413"/>
      <c r="H6" s="413"/>
      <c r="I6" s="414"/>
      <c r="J6" s="402"/>
      <c r="K6" s="402"/>
      <c r="L6" s="230" t="s">
        <v>127</v>
      </c>
      <c r="M6" s="402"/>
      <c r="N6" s="402"/>
      <c r="O6" s="230" t="s">
        <v>128</v>
      </c>
      <c r="P6" s="402"/>
      <c r="Q6" s="402"/>
      <c r="R6" s="230" t="s">
        <v>129</v>
      </c>
      <c r="S6" s="415" t="s">
        <v>131</v>
      </c>
      <c r="T6" s="415"/>
      <c r="U6" s="415"/>
      <c r="V6" s="415"/>
      <c r="W6" s="415"/>
      <c r="X6" s="415"/>
      <c r="Y6" s="415"/>
      <c r="Z6" s="415"/>
      <c r="AA6" s="415"/>
      <c r="AB6" s="415"/>
      <c r="AC6" s="415"/>
      <c r="AD6" s="415"/>
      <c r="AE6" s="415"/>
      <c r="AF6" s="415"/>
      <c r="AG6" s="416"/>
      <c r="AH6" s="220"/>
      <c r="AI6" s="112"/>
      <c r="AJ6" s="113"/>
      <c r="AP6" s="11">
        <v>2025</v>
      </c>
      <c r="AQ6" s="2">
        <v>1</v>
      </c>
      <c r="AR6" s="2">
        <v>1</v>
      </c>
      <c r="AS6" s="2" t="s">
        <v>132</v>
      </c>
    </row>
    <row r="7" spans="1:45" ht="24.95" customHeight="1" x14ac:dyDescent="0.15">
      <c r="A7" s="111"/>
      <c r="B7" s="423" t="s">
        <v>133</v>
      </c>
      <c r="C7" s="424"/>
      <c r="D7" s="424"/>
      <c r="E7" s="424"/>
      <c r="F7" s="425"/>
      <c r="G7" s="389" t="s">
        <v>134</v>
      </c>
      <c r="H7" s="390"/>
      <c r="I7" s="390"/>
      <c r="J7" s="544"/>
      <c r="K7" s="545"/>
      <c r="L7" s="545"/>
      <c r="M7" s="545"/>
      <c r="N7" s="545"/>
      <c r="O7" s="545"/>
      <c r="P7" s="545"/>
      <c r="Q7" s="545"/>
      <c r="R7" s="545"/>
      <c r="S7" s="545"/>
      <c r="T7" s="546"/>
      <c r="U7" s="389" t="s">
        <v>135</v>
      </c>
      <c r="V7" s="390"/>
      <c r="W7" s="515"/>
      <c r="X7" s="526"/>
      <c r="Y7" s="526"/>
      <c r="Z7" s="526"/>
      <c r="AA7" s="526"/>
      <c r="AB7" s="526"/>
      <c r="AC7" s="526"/>
      <c r="AD7" s="526"/>
      <c r="AE7" s="526"/>
      <c r="AF7" s="526"/>
      <c r="AG7" s="527"/>
      <c r="AH7" s="220"/>
      <c r="AI7" s="112"/>
      <c r="AJ7" s="113"/>
      <c r="AP7" s="11">
        <v>2023</v>
      </c>
      <c r="AQ7" s="2">
        <v>3</v>
      </c>
      <c r="AR7" s="2">
        <v>3</v>
      </c>
    </row>
    <row r="8" spans="1:45" ht="24.95" customHeight="1" x14ac:dyDescent="0.15">
      <c r="A8" s="111"/>
      <c r="B8" s="382"/>
      <c r="C8" s="383"/>
      <c r="D8" s="383"/>
      <c r="E8" s="383"/>
      <c r="F8" s="426"/>
      <c r="G8" s="522" t="s">
        <v>136</v>
      </c>
      <c r="H8" s="523"/>
      <c r="I8" s="523"/>
      <c r="J8" s="543"/>
      <c r="K8" s="528"/>
      <c r="L8" s="528"/>
      <c r="M8" s="528"/>
      <c r="N8" s="528"/>
      <c r="O8" s="528"/>
      <c r="P8" s="528"/>
      <c r="Q8" s="528"/>
      <c r="R8" s="528"/>
      <c r="S8" s="528"/>
      <c r="T8" s="529"/>
      <c r="U8" s="522" t="s">
        <v>137</v>
      </c>
      <c r="V8" s="523"/>
      <c r="W8" s="541"/>
      <c r="X8" s="528"/>
      <c r="Y8" s="528"/>
      <c r="Z8" s="528"/>
      <c r="AA8" s="528"/>
      <c r="AB8" s="528"/>
      <c r="AC8" s="528"/>
      <c r="AD8" s="528"/>
      <c r="AE8" s="528"/>
      <c r="AF8" s="528"/>
      <c r="AG8" s="529"/>
      <c r="AH8" s="220"/>
      <c r="AI8" s="112"/>
      <c r="AJ8" s="113"/>
      <c r="AP8" s="11">
        <v>2022</v>
      </c>
      <c r="AQ8" s="2">
        <v>4</v>
      </c>
      <c r="AR8" s="2">
        <v>4</v>
      </c>
      <c r="AS8" s="2" t="s">
        <v>138</v>
      </c>
    </row>
    <row r="9" spans="1:45" ht="24.95" customHeight="1" x14ac:dyDescent="0.15">
      <c r="A9" s="111"/>
      <c r="B9" s="427"/>
      <c r="C9" s="428"/>
      <c r="D9" s="428"/>
      <c r="E9" s="428"/>
      <c r="F9" s="429"/>
      <c r="G9" s="524" t="s">
        <v>139</v>
      </c>
      <c r="H9" s="525"/>
      <c r="I9" s="525"/>
      <c r="J9" s="543"/>
      <c r="K9" s="528"/>
      <c r="L9" s="528"/>
      <c r="M9" s="528"/>
      <c r="N9" s="528"/>
      <c r="O9" s="528"/>
      <c r="P9" s="528"/>
      <c r="Q9" s="528"/>
      <c r="R9" s="528"/>
      <c r="S9" s="528"/>
      <c r="T9" s="529"/>
      <c r="U9" s="524" t="s">
        <v>140</v>
      </c>
      <c r="V9" s="525"/>
      <c r="W9" s="542"/>
      <c r="X9" s="530"/>
      <c r="Y9" s="530"/>
      <c r="Z9" s="530"/>
      <c r="AA9" s="530"/>
      <c r="AB9" s="530"/>
      <c r="AC9" s="530"/>
      <c r="AD9" s="530"/>
      <c r="AE9" s="530"/>
      <c r="AF9" s="530"/>
      <c r="AG9" s="531"/>
      <c r="AH9" s="220"/>
      <c r="AI9" s="112"/>
      <c r="AJ9" s="113"/>
      <c r="AP9" s="11">
        <v>2021</v>
      </c>
      <c r="AQ9" s="2">
        <v>5</v>
      </c>
      <c r="AR9" s="2">
        <v>5</v>
      </c>
      <c r="AS9" s="2" t="s">
        <v>141</v>
      </c>
    </row>
    <row r="10" spans="1:45" ht="24.95" customHeight="1" x14ac:dyDescent="0.15">
      <c r="A10" s="111"/>
      <c r="B10" s="423" t="s">
        <v>142</v>
      </c>
      <c r="C10" s="424"/>
      <c r="D10" s="424"/>
      <c r="E10" s="424"/>
      <c r="F10" s="424"/>
      <c r="G10" s="556" t="s">
        <v>143</v>
      </c>
      <c r="H10" s="557"/>
      <c r="I10" s="558"/>
      <c r="J10" s="417"/>
      <c r="K10" s="417"/>
      <c r="L10" s="417"/>
      <c r="M10" s="417"/>
      <c r="N10" s="417"/>
      <c r="O10" s="417"/>
      <c r="P10" s="417"/>
      <c r="Q10" s="417"/>
      <c r="R10" s="417"/>
      <c r="S10" s="417"/>
      <c r="T10" s="417"/>
      <c r="U10" s="417"/>
      <c r="V10" s="417"/>
      <c r="W10" s="417"/>
      <c r="X10" s="417"/>
      <c r="Y10" s="417"/>
      <c r="Z10" s="417"/>
      <c r="AA10" s="417"/>
      <c r="AB10" s="417"/>
      <c r="AC10" s="417"/>
      <c r="AD10" s="417"/>
      <c r="AE10" s="417"/>
      <c r="AF10" s="417"/>
      <c r="AG10" s="418"/>
      <c r="AH10" s="242">
        <f>LEN(J10)</f>
        <v>0</v>
      </c>
      <c r="AI10" s="112"/>
      <c r="AJ10" s="113"/>
      <c r="AP10" s="11"/>
    </row>
    <row r="11" spans="1:45" ht="24.95" customHeight="1" x14ac:dyDescent="0.15">
      <c r="A11" s="111"/>
      <c r="B11" s="382"/>
      <c r="C11" s="383"/>
      <c r="D11" s="383"/>
      <c r="E11" s="383"/>
      <c r="F11" s="383"/>
      <c r="G11" s="535" t="s">
        <v>144</v>
      </c>
      <c r="H11" s="536"/>
      <c r="I11" s="537"/>
      <c r="J11" s="568"/>
      <c r="K11" s="568"/>
      <c r="L11" s="568"/>
      <c r="M11" s="568"/>
      <c r="N11" s="568"/>
      <c r="O11" s="568"/>
      <c r="P11" s="568"/>
      <c r="Q11" s="568"/>
      <c r="R11" s="568"/>
      <c r="S11" s="568"/>
      <c r="T11" s="568"/>
      <c r="U11" s="568"/>
      <c r="V11" s="568"/>
      <c r="W11" s="568"/>
      <c r="X11" s="568"/>
      <c r="Y11" s="568"/>
      <c r="Z11" s="568"/>
      <c r="AA11" s="568"/>
      <c r="AB11" s="568"/>
      <c r="AC11" s="568"/>
      <c r="AD11" s="568"/>
      <c r="AE11" s="568"/>
      <c r="AF11" s="568"/>
      <c r="AG11" s="569"/>
      <c r="AH11" s="242">
        <f t="shared" ref="AH11:AH14" si="0">LEN(J11)</f>
        <v>0</v>
      </c>
      <c r="AI11" s="112"/>
      <c r="AJ11" s="113"/>
      <c r="AP11" s="11"/>
    </row>
    <row r="12" spans="1:45" ht="24.95" customHeight="1" x14ac:dyDescent="0.15">
      <c r="A12" s="111"/>
      <c r="B12" s="382"/>
      <c r="C12" s="383"/>
      <c r="D12" s="383"/>
      <c r="E12" s="383"/>
      <c r="F12" s="383"/>
      <c r="G12" s="535" t="s">
        <v>145</v>
      </c>
      <c r="H12" s="536"/>
      <c r="I12" s="537"/>
      <c r="J12" s="568"/>
      <c r="K12" s="568"/>
      <c r="L12" s="568"/>
      <c r="M12" s="568"/>
      <c r="N12" s="568"/>
      <c r="O12" s="568"/>
      <c r="P12" s="568"/>
      <c r="Q12" s="568"/>
      <c r="R12" s="568"/>
      <c r="S12" s="568"/>
      <c r="T12" s="568"/>
      <c r="U12" s="568"/>
      <c r="V12" s="568"/>
      <c r="W12" s="568"/>
      <c r="X12" s="568"/>
      <c r="Y12" s="568"/>
      <c r="Z12" s="568"/>
      <c r="AA12" s="568"/>
      <c r="AB12" s="568"/>
      <c r="AC12" s="568"/>
      <c r="AD12" s="568"/>
      <c r="AE12" s="568"/>
      <c r="AF12" s="568"/>
      <c r="AG12" s="569"/>
      <c r="AH12" s="242">
        <f t="shared" si="0"/>
        <v>0</v>
      </c>
      <c r="AI12" s="112"/>
      <c r="AJ12" s="113"/>
      <c r="AP12" s="11"/>
    </row>
    <row r="13" spans="1:45" ht="24.95" customHeight="1" x14ac:dyDescent="0.15">
      <c r="A13" s="111"/>
      <c r="B13" s="382"/>
      <c r="C13" s="383"/>
      <c r="D13" s="383"/>
      <c r="E13" s="383"/>
      <c r="F13" s="383"/>
      <c r="G13" s="535" t="s">
        <v>146</v>
      </c>
      <c r="H13" s="536"/>
      <c r="I13" s="537"/>
      <c r="J13" s="570"/>
      <c r="K13" s="570"/>
      <c r="L13" s="570"/>
      <c r="M13" s="570"/>
      <c r="N13" s="570"/>
      <c r="O13" s="570"/>
      <c r="P13" s="570"/>
      <c r="Q13" s="570"/>
      <c r="R13" s="570"/>
      <c r="S13" s="570"/>
      <c r="T13" s="570"/>
      <c r="U13" s="570"/>
      <c r="V13" s="570"/>
      <c r="W13" s="570"/>
      <c r="X13" s="570"/>
      <c r="Y13" s="570"/>
      <c r="Z13" s="570"/>
      <c r="AA13" s="570"/>
      <c r="AB13" s="570"/>
      <c r="AC13" s="570"/>
      <c r="AD13" s="570"/>
      <c r="AE13" s="570"/>
      <c r="AF13" s="570"/>
      <c r="AG13" s="571"/>
      <c r="AH13" s="242">
        <f t="shared" si="0"/>
        <v>0</v>
      </c>
      <c r="AI13" s="112"/>
      <c r="AJ13" s="113"/>
      <c r="AP13" s="11"/>
    </row>
    <row r="14" spans="1:45" ht="24.95" customHeight="1" x14ac:dyDescent="0.15">
      <c r="A14" s="111"/>
      <c r="B14" s="427"/>
      <c r="C14" s="428"/>
      <c r="D14" s="428"/>
      <c r="E14" s="428"/>
      <c r="F14" s="428"/>
      <c r="G14" s="538" t="s">
        <v>147</v>
      </c>
      <c r="H14" s="539"/>
      <c r="I14" s="540"/>
      <c r="J14" s="572"/>
      <c r="K14" s="572"/>
      <c r="L14" s="572"/>
      <c r="M14" s="572"/>
      <c r="N14" s="572"/>
      <c r="O14" s="572"/>
      <c r="P14" s="572"/>
      <c r="Q14" s="572"/>
      <c r="R14" s="572"/>
      <c r="S14" s="572"/>
      <c r="T14" s="572"/>
      <c r="U14" s="572"/>
      <c r="V14" s="572"/>
      <c r="W14" s="572"/>
      <c r="X14" s="572"/>
      <c r="Y14" s="572"/>
      <c r="Z14" s="572"/>
      <c r="AA14" s="572"/>
      <c r="AB14" s="572"/>
      <c r="AC14" s="572"/>
      <c r="AD14" s="572"/>
      <c r="AE14" s="572"/>
      <c r="AF14" s="572"/>
      <c r="AG14" s="573"/>
      <c r="AH14" s="242">
        <f t="shared" si="0"/>
        <v>0</v>
      </c>
      <c r="AI14" s="112"/>
      <c r="AJ14" s="113"/>
      <c r="AP14" s="11"/>
    </row>
    <row r="15" spans="1:45" ht="24.95" customHeight="1" x14ac:dyDescent="0.15">
      <c r="A15" s="111"/>
      <c r="B15" s="547" t="s">
        <v>148</v>
      </c>
      <c r="C15" s="548"/>
      <c r="D15" s="548"/>
      <c r="E15" s="548"/>
      <c r="F15" s="549"/>
      <c r="G15" s="534"/>
      <c r="H15" s="534"/>
      <c r="I15" s="534"/>
      <c r="J15" s="533" t="s">
        <v>149</v>
      </c>
      <c r="K15" s="533"/>
      <c r="L15" s="533"/>
      <c r="M15" s="533"/>
      <c r="N15" s="533"/>
      <c r="O15" s="533"/>
      <c r="P15" s="533"/>
      <c r="Q15" s="533"/>
      <c r="R15" s="533" t="s">
        <v>150</v>
      </c>
      <c r="S15" s="533"/>
      <c r="T15" s="533"/>
      <c r="U15" s="533"/>
      <c r="V15" s="533"/>
      <c r="W15" s="533"/>
      <c r="X15" s="533"/>
      <c r="Y15" s="532" t="s">
        <v>151</v>
      </c>
      <c r="Z15" s="421"/>
      <c r="AA15" s="421"/>
      <c r="AB15" s="421"/>
      <c r="AC15" s="422"/>
      <c r="AD15" s="420" t="s">
        <v>152</v>
      </c>
      <c r="AE15" s="421"/>
      <c r="AF15" s="421"/>
      <c r="AG15" s="422"/>
      <c r="AH15" s="220"/>
      <c r="AI15" s="112"/>
      <c r="AJ15" s="113"/>
      <c r="AP15" s="11"/>
    </row>
    <row r="16" spans="1:45" ht="24.95" customHeight="1" x14ac:dyDescent="0.15">
      <c r="A16" s="111"/>
      <c r="B16" s="550"/>
      <c r="C16" s="551"/>
      <c r="D16" s="551"/>
      <c r="E16" s="551"/>
      <c r="F16" s="552"/>
      <c r="G16" s="519" t="s">
        <v>153</v>
      </c>
      <c r="H16" s="519"/>
      <c r="I16" s="519"/>
      <c r="J16" s="513"/>
      <c r="K16" s="513"/>
      <c r="L16" s="513"/>
      <c r="M16" s="513"/>
      <c r="N16" s="513"/>
      <c r="O16" s="513"/>
      <c r="P16" s="513"/>
      <c r="Q16" s="513"/>
      <c r="R16" s="513"/>
      <c r="S16" s="513"/>
      <c r="T16" s="513"/>
      <c r="U16" s="513"/>
      <c r="V16" s="513"/>
      <c r="W16" s="513"/>
      <c r="X16" s="513"/>
      <c r="Y16" s="403"/>
      <c r="Z16" s="404"/>
      <c r="AA16" s="231" t="s">
        <v>127</v>
      </c>
      <c r="AB16" s="256"/>
      <c r="AC16" s="243" t="s">
        <v>128</v>
      </c>
      <c r="AD16" s="419"/>
      <c r="AE16" s="419"/>
      <c r="AF16" s="419"/>
      <c r="AG16" s="228" t="s">
        <v>98</v>
      </c>
      <c r="AH16" s="220"/>
      <c r="AI16" s="112"/>
      <c r="AJ16" s="113"/>
      <c r="AP16" s="11">
        <v>2017</v>
      </c>
      <c r="AQ16" s="2">
        <v>8</v>
      </c>
      <c r="AR16" s="2">
        <v>8</v>
      </c>
    </row>
    <row r="17" spans="1:46" ht="24.95" customHeight="1" x14ac:dyDescent="0.15">
      <c r="A17" s="111"/>
      <c r="B17" s="500" t="s">
        <v>154</v>
      </c>
      <c r="C17" s="501"/>
      <c r="D17" s="501"/>
      <c r="E17" s="501"/>
      <c r="F17" s="502"/>
      <c r="G17" s="519" t="s">
        <v>155</v>
      </c>
      <c r="H17" s="519"/>
      <c r="I17" s="519"/>
      <c r="J17" s="513"/>
      <c r="K17" s="513"/>
      <c r="L17" s="513"/>
      <c r="M17" s="513"/>
      <c r="N17" s="513"/>
      <c r="O17" s="513"/>
      <c r="P17" s="513"/>
      <c r="Q17" s="513"/>
      <c r="R17" s="513"/>
      <c r="S17" s="513"/>
      <c r="T17" s="513"/>
      <c r="U17" s="513"/>
      <c r="V17" s="513"/>
      <c r="W17" s="513"/>
      <c r="X17" s="513"/>
      <c r="Y17" s="403"/>
      <c r="Z17" s="404"/>
      <c r="AA17" s="231" t="s">
        <v>127</v>
      </c>
      <c r="AB17" s="256"/>
      <c r="AC17" s="243" t="s">
        <v>156</v>
      </c>
      <c r="AD17" s="419"/>
      <c r="AE17" s="419"/>
      <c r="AF17" s="419"/>
      <c r="AG17" s="228" t="s">
        <v>98</v>
      </c>
      <c r="AH17" s="220"/>
      <c r="AI17" s="112"/>
      <c r="AJ17" s="113"/>
      <c r="AP17" s="11">
        <v>2005</v>
      </c>
      <c r="AQ17" s="2">
        <v>9</v>
      </c>
      <c r="AR17" s="2">
        <v>9</v>
      </c>
    </row>
    <row r="18" spans="1:46" ht="24.95" customHeight="1" x14ac:dyDescent="0.15">
      <c r="A18" s="111"/>
      <c r="B18" s="500"/>
      <c r="C18" s="501"/>
      <c r="D18" s="501"/>
      <c r="E18" s="501"/>
      <c r="F18" s="502"/>
      <c r="G18" s="519" t="s">
        <v>157</v>
      </c>
      <c r="H18" s="519"/>
      <c r="I18" s="519"/>
      <c r="J18" s="513"/>
      <c r="K18" s="513"/>
      <c r="L18" s="513"/>
      <c r="M18" s="513"/>
      <c r="N18" s="513"/>
      <c r="O18" s="513"/>
      <c r="P18" s="513"/>
      <c r="Q18" s="513"/>
      <c r="R18" s="513"/>
      <c r="S18" s="513"/>
      <c r="T18" s="513"/>
      <c r="U18" s="513"/>
      <c r="V18" s="513"/>
      <c r="W18" s="513"/>
      <c r="X18" s="513"/>
      <c r="Y18" s="403"/>
      <c r="Z18" s="404"/>
      <c r="AA18" s="231" t="s">
        <v>127</v>
      </c>
      <c r="AB18" s="256"/>
      <c r="AC18" s="243" t="s">
        <v>156</v>
      </c>
      <c r="AD18" s="419"/>
      <c r="AE18" s="419"/>
      <c r="AF18" s="419"/>
      <c r="AG18" s="228" t="s">
        <v>98</v>
      </c>
      <c r="AH18" s="220"/>
      <c r="AI18" s="112"/>
      <c r="AJ18" s="113"/>
      <c r="AP18" s="11">
        <v>2004</v>
      </c>
      <c r="AQ18" s="2">
        <v>10</v>
      </c>
      <c r="AR18" s="2">
        <v>10</v>
      </c>
    </row>
    <row r="19" spans="1:46" ht="24.95" customHeight="1" x14ac:dyDescent="0.15">
      <c r="A19" s="111"/>
      <c r="B19" s="500"/>
      <c r="C19" s="501"/>
      <c r="D19" s="501"/>
      <c r="E19" s="501"/>
      <c r="F19" s="502"/>
      <c r="G19" s="519" t="s">
        <v>158</v>
      </c>
      <c r="H19" s="519"/>
      <c r="I19" s="519"/>
      <c r="J19" s="514"/>
      <c r="K19" s="514"/>
      <c r="L19" s="514"/>
      <c r="M19" s="514"/>
      <c r="N19" s="514"/>
      <c r="O19" s="514"/>
      <c r="P19" s="514"/>
      <c r="Q19" s="514"/>
      <c r="R19" s="514"/>
      <c r="S19" s="514"/>
      <c r="T19" s="514"/>
      <c r="U19" s="514"/>
      <c r="V19" s="514"/>
      <c r="W19" s="514"/>
      <c r="X19" s="514"/>
      <c r="Y19" s="403"/>
      <c r="Z19" s="404"/>
      <c r="AA19" s="231" t="s">
        <v>127</v>
      </c>
      <c r="AB19" s="256"/>
      <c r="AC19" s="243" t="s">
        <v>156</v>
      </c>
      <c r="AD19" s="419"/>
      <c r="AE19" s="419"/>
      <c r="AF19" s="419"/>
      <c r="AG19" s="228" t="s">
        <v>98</v>
      </c>
      <c r="AH19" s="220"/>
      <c r="AI19" s="112"/>
      <c r="AJ19" s="113"/>
      <c r="AP19" s="11">
        <v>2003</v>
      </c>
      <c r="AQ19" s="2">
        <v>11</v>
      </c>
      <c r="AR19" s="2">
        <v>11</v>
      </c>
    </row>
    <row r="20" spans="1:46" ht="24.95" customHeight="1" x14ac:dyDescent="0.15">
      <c r="A20" s="111"/>
      <c r="B20" s="503"/>
      <c r="C20" s="504"/>
      <c r="D20" s="504"/>
      <c r="E20" s="504"/>
      <c r="F20" s="505"/>
      <c r="G20" s="520" t="s">
        <v>159</v>
      </c>
      <c r="H20" s="520"/>
      <c r="I20" s="520"/>
      <c r="J20" s="512"/>
      <c r="K20" s="512"/>
      <c r="L20" s="512"/>
      <c r="M20" s="512"/>
      <c r="N20" s="512"/>
      <c r="O20" s="512"/>
      <c r="P20" s="512"/>
      <c r="Q20" s="512"/>
      <c r="R20" s="512"/>
      <c r="S20" s="512"/>
      <c r="T20" s="512"/>
      <c r="U20" s="512"/>
      <c r="V20" s="512"/>
      <c r="W20" s="512"/>
      <c r="X20" s="512"/>
      <c r="Y20" s="574"/>
      <c r="Z20" s="575"/>
      <c r="AA20" s="232" t="s">
        <v>127</v>
      </c>
      <c r="AB20" s="257"/>
      <c r="AC20" s="244" t="s">
        <v>156</v>
      </c>
      <c r="AD20" s="521"/>
      <c r="AE20" s="521"/>
      <c r="AF20" s="521"/>
      <c r="AG20" s="229" t="s">
        <v>98</v>
      </c>
      <c r="AH20" s="220"/>
      <c r="AI20" s="112"/>
      <c r="AJ20" s="113"/>
      <c r="AP20" s="11">
        <v>2002</v>
      </c>
      <c r="AQ20" s="2">
        <v>12</v>
      </c>
      <c r="AR20" s="2">
        <v>12</v>
      </c>
    </row>
    <row r="21" spans="1:46" ht="24.95" customHeight="1" x14ac:dyDescent="0.15">
      <c r="A21" s="111"/>
      <c r="B21" s="547" t="s">
        <v>160</v>
      </c>
      <c r="C21" s="548"/>
      <c r="D21" s="548"/>
      <c r="E21" s="548"/>
      <c r="F21" s="549"/>
      <c r="G21" s="389"/>
      <c r="H21" s="390"/>
      <c r="I21" s="515"/>
      <c r="J21" s="516" t="s">
        <v>161</v>
      </c>
      <c r="K21" s="517"/>
      <c r="L21" s="517"/>
      <c r="M21" s="517"/>
      <c r="N21" s="517"/>
      <c r="O21" s="517"/>
      <c r="P21" s="517"/>
      <c r="Q21" s="518"/>
      <c r="R21" s="517" t="s">
        <v>162</v>
      </c>
      <c r="S21" s="517"/>
      <c r="T21" s="517"/>
      <c r="U21" s="517"/>
      <c r="V21" s="517"/>
      <c r="W21" s="517"/>
      <c r="X21" s="517"/>
      <c r="Y21" s="517"/>
      <c r="Z21" s="517"/>
      <c r="AA21" s="517"/>
      <c r="AB21" s="517"/>
      <c r="AC21" s="517"/>
      <c r="AD21" s="517"/>
      <c r="AE21" s="517"/>
      <c r="AF21" s="517"/>
      <c r="AG21" s="518"/>
      <c r="AH21" s="220"/>
      <c r="AI21" s="112"/>
      <c r="AJ21" s="113"/>
      <c r="AP21" s="11"/>
    </row>
    <row r="22" spans="1:46" ht="24.95" customHeight="1" x14ac:dyDescent="0.15">
      <c r="A22" s="111"/>
      <c r="B22" s="550"/>
      <c r="C22" s="551"/>
      <c r="D22" s="551"/>
      <c r="E22" s="551"/>
      <c r="F22" s="552"/>
      <c r="G22" s="506" t="s">
        <v>163</v>
      </c>
      <c r="H22" s="506"/>
      <c r="I22" s="506"/>
      <c r="J22" s="559"/>
      <c r="K22" s="560"/>
      <c r="L22" s="560"/>
      <c r="M22" s="560"/>
      <c r="N22" s="560"/>
      <c r="O22" s="560"/>
      <c r="P22" s="560"/>
      <c r="Q22" s="561"/>
      <c r="R22" s="559"/>
      <c r="S22" s="560"/>
      <c r="T22" s="560"/>
      <c r="U22" s="560"/>
      <c r="V22" s="560"/>
      <c r="W22" s="560"/>
      <c r="X22" s="560"/>
      <c r="Y22" s="560"/>
      <c r="Z22" s="560"/>
      <c r="AA22" s="560"/>
      <c r="AB22" s="560"/>
      <c r="AC22" s="560"/>
      <c r="AD22" s="560"/>
      <c r="AE22" s="560"/>
      <c r="AF22" s="560"/>
      <c r="AG22" s="561"/>
      <c r="AH22" s="220"/>
      <c r="AI22" s="112"/>
      <c r="AJ22" s="113"/>
      <c r="AP22" s="11">
        <v>2000</v>
      </c>
      <c r="AR22" s="2">
        <v>13</v>
      </c>
    </row>
    <row r="23" spans="1:46" ht="24.95" customHeight="1" x14ac:dyDescent="0.15">
      <c r="A23" s="111"/>
      <c r="B23" s="550"/>
      <c r="C23" s="551"/>
      <c r="D23" s="551"/>
      <c r="E23" s="551"/>
      <c r="F23" s="552"/>
      <c r="G23" s="506" t="s">
        <v>164</v>
      </c>
      <c r="H23" s="506"/>
      <c r="I23" s="506"/>
      <c r="J23" s="559"/>
      <c r="K23" s="560"/>
      <c r="L23" s="560"/>
      <c r="M23" s="560"/>
      <c r="N23" s="560"/>
      <c r="O23" s="560"/>
      <c r="P23" s="560"/>
      <c r="Q23" s="561"/>
      <c r="R23" s="559"/>
      <c r="S23" s="560"/>
      <c r="T23" s="560"/>
      <c r="U23" s="560"/>
      <c r="V23" s="560"/>
      <c r="W23" s="560"/>
      <c r="X23" s="560"/>
      <c r="Y23" s="560"/>
      <c r="Z23" s="560"/>
      <c r="AA23" s="560"/>
      <c r="AB23" s="560"/>
      <c r="AC23" s="560"/>
      <c r="AD23" s="560"/>
      <c r="AE23" s="560"/>
      <c r="AF23" s="560"/>
      <c r="AG23" s="561"/>
      <c r="AH23" s="220"/>
      <c r="AI23" s="112"/>
      <c r="AJ23" s="113"/>
      <c r="AP23" s="11">
        <v>1999</v>
      </c>
      <c r="AR23" s="2">
        <v>14</v>
      </c>
    </row>
    <row r="24" spans="1:46" ht="24.95" customHeight="1" x14ac:dyDescent="0.15">
      <c r="A24" s="111"/>
      <c r="B24" s="550"/>
      <c r="C24" s="551"/>
      <c r="D24" s="551"/>
      <c r="E24" s="551"/>
      <c r="F24" s="552"/>
      <c r="G24" s="506" t="s">
        <v>165</v>
      </c>
      <c r="H24" s="506"/>
      <c r="I24" s="506"/>
      <c r="J24" s="559"/>
      <c r="K24" s="560"/>
      <c r="L24" s="560"/>
      <c r="M24" s="560"/>
      <c r="N24" s="560"/>
      <c r="O24" s="560"/>
      <c r="P24" s="560"/>
      <c r="Q24" s="561"/>
      <c r="R24" s="559"/>
      <c r="S24" s="560"/>
      <c r="T24" s="560"/>
      <c r="U24" s="560"/>
      <c r="V24" s="560"/>
      <c r="W24" s="560"/>
      <c r="X24" s="560"/>
      <c r="Y24" s="560"/>
      <c r="Z24" s="560"/>
      <c r="AA24" s="560"/>
      <c r="AB24" s="560"/>
      <c r="AC24" s="560"/>
      <c r="AD24" s="560"/>
      <c r="AE24" s="560"/>
      <c r="AF24" s="560"/>
      <c r="AG24" s="561"/>
      <c r="AH24" s="220"/>
      <c r="AI24" s="112"/>
      <c r="AJ24" s="113"/>
      <c r="AP24" s="11">
        <v>1998</v>
      </c>
      <c r="AR24" s="2">
        <v>15</v>
      </c>
    </row>
    <row r="25" spans="1:46" ht="24.95" customHeight="1" x14ac:dyDescent="0.15">
      <c r="A25" s="111"/>
      <c r="B25" s="550"/>
      <c r="C25" s="551"/>
      <c r="D25" s="551"/>
      <c r="E25" s="551"/>
      <c r="F25" s="552"/>
      <c r="G25" s="506" t="s">
        <v>166</v>
      </c>
      <c r="H25" s="506"/>
      <c r="I25" s="506"/>
      <c r="J25" s="559"/>
      <c r="K25" s="560"/>
      <c r="L25" s="560"/>
      <c r="M25" s="560"/>
      <c r="N25" s="560"/>
      <c r="O25" s="560"/>
      <c r="P25" s="560"/>
      <c r="Q25" s="561"/>
      <c r="R25" s="559"/>
      <c r="S25" s="560"/>
      <c r="T25" s="560"/>
      <c r="U25" s="560"/>
      <c r="V25" s="560"/>
      <c r="W25" s="560"/>
      <c r="X25" s="560"/>
      <c r="Y25" s="560"/>
      <c r="Z25" s="560"/>
      <c r="AA25" s="560"/>
      <c r="AB25" s="560"/>
      <c r="AC25" s="560"/>
      <c r="AD25" s="560"/>
      <c r="AE25" s="560"/>
      <c r="AF25" s="560"/>
      <c r="AG25" s="561"/>
      <c r="AH25" s="220"/>
      <c r="AI25" s="112"/>
      <c r="AJ25" s="113"/>
      <c r="AR25" s="2">
        <v>16</v>
      </c>
    </row>
    <row r="26" spans="1:46" ht="24.95" customHeight="1" x14ac:dyDescent="0.15">
      <c r="A26" s="111"/>
      <c r="B26" s="550"/>
      <c r="C26" s="551"/>
      <c r="D26" s="551"/>
      <c r="E26" s="551"/>
      <c r="F26" s="552"/>
      <c r="G26" s="507" t="s">
        <v>167</v>
      </c>
      <c r="H26" s="507"/>
      <c r="I26" s="507"/>
      <c r="J26" s="562"/>
      <c r="K26" s="563"/>
      <c r="L26" s="563"/>
      <c r="M26" s="563"/>
      <c r="N26" s="563"/>
      <c r="O26" s="563"/>
      <c r="P26" s="563"/>
      <c r="Q26" s="564"/>
      <c r="R26" s="562"/>
      <c r="S26" s="563"/>
      <c r="T26" s="563"/>
      <c r="U26" s="563"/>
      <c r="V26" s="563"/>
      <c r="W26" s="563"/>
      <c r="X26" s="563"/>
      <c r="Y26" s="563"/>
      <c r="Z26" s="563"/>
      <c r="AA26" s="563"/>
      <c r="AB26" s="563"/>
      <c r="AC26" s="563"/>
      <c r="AD26" s="563"/>
      <c r="AE26" s="563"/>
      <c r="AF26" s="563"/>
      <c r="AG26" s="564"/>
      <c r="AH26" s="220"/>
      <c r="AI26" s="112"/>
      <c r="AJ26" s="113"/>
    </row>
    <row r="27" spans="1:46" ht="24.95" customHeight="1" x14ac:dyDescent="0.15">
      <c r="A27" s="111"/>
      <c r="B27" s="550"/>
      <c r="C27" s="551"/>
      <c r="D27" s="551"/>
      <c r="E27" s="551"/>
      <c r="F27" s="552"/>
      <c r="G27" s="360" t="s">
        <v>168</v>
      </c>
      <c r="H27" s="360"/>
      <c r="I27" s="360"/>
      <c r="J27" s="323"/>
      <c r="K27" s="324"/>
      <c r="L27" s="324"/>
      <c r="M27" s="324"/>
      <c r="N27" s="324"/>
      <c r="O27" s="324"/>
      <c r="P27" s="324"/>
      <c r="Q27" s="223" t="s">
        <v>169</v>
      </c>
      <c r="R27" s="565"/>
      <c r="S27" s="565"/>
      <c r="T27" s="565"/>
      <c r="U27" s="565"/>
      <c r="V27" s="565"/>
      <c r="W27" s="565"/>
      <c r="X27" s="565"/>
      <c r="Y27" s="565"/>
      <c r="Z27" s="565"/>
      <c r="AA27" s="565"/>
      <c r="AB27" s="565"/>
      <c r="AC27" s="565"/>
      <c r="AD27" s="565"/>
      <c r="AE27" s="565"/>
      <c r="AF27" s="565"/>
      <c r="AG27" s="565"/>
      <c r="AH27" s="220"/>
      <c r="AI27" s="112"/>
      <c r="AJ27" s="113"/>
    </row>
    <row r="28" spans="1:46" ht="24.95" customHeight="1" x14ac:dyDescent="0.15">
      <c r="A28" s="111"/>
      <c r="B28" s="553"/>
      <c r="C28" s="554"/>
      <c r="D28" s="554"/>
      <c r="E28" s="554"/>
      <c r="F28" s="555"/>
      <c r="G28" s="360" t="s">
        <v>170</v>
      </c>
      <c r="H28" s="360"/>
      <c r="I28" s="360"/>
      <c r="J28" s="566">
        <f>COUNTA(J22:Q26)+J27</f>
        <v>0</v>
      </c>
      <c r="K28" s="567"/>
      <c r="L28" s="567"/>
      <c r="M28" s="567"/>
      <c r="N28" s="567"/>
      <c r="O28" s="567"/>
      <c r="P28" s="567"/>
      <c r="Q28" s="223" t="s">
        <v>169</v>
      </c>
      <c r="R28" s="233"/>
      <c r="S28" s="234"/>
      <c r="T28" s="234"/>
      <c r="U28" s="234"/>
      <c r="V28" s="234"/>
      <c r="W28" s="234"/>
      <c r="X28" s="234"/>
      <c r="Y28" s="234"/>
      <c r="Z28" s="234"/>
      <c r="AA28" s="234"/>
      <c r="AB28" s="234"/>
      <c r="AC28" s="234"/>
      <c r="AD28" s="234"/>
      <c r="AE28" s="234"/>
      <c r="AF28" s="234"/>
      <c r="AG28" s="234"/>
      <c r="AH28" s="220"/>
      <c r="AI28" s="112"/>
      <c r="AJ28" s="113"/>
      <c r="AR28" s="2">
        <v>17</v>
      </c>
    </row>
    <row r="29" spans="1:46" ht="9.9499999999999993" customHeight="1" x14ac:dyDescent="0.15">
      <c r="A29" s="111"/>
      <c r="B29" s="115"/>
      <c r="C29" s="115"/>
      <c r="D29" s="115"/>
      <c r="E29" s="115"/>
      <c r="F29" s="115"/>
      <c r="G29" s="115"/>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220"/>
      <c r="AI29" s="112"/>
      <c r="AJ29" s="113"/>
      <c r="AR29" s="2">
        <v>18</v>
      </c>
    </row>
    <row r="30" spans="1:46" ht="24.95" customHeight="1" x14ac:dyDescent="0.15">
      <c r="A30" s="111"/>
      <c r="B30" s="364" t="s">
        <v>171</v>
      </c>
      <c r="C30" s="365"/>
      <c r="D30" s="365"/>
      <c r="E30" s="365"/>
      <c r="F30" s="365"/>
      <c r="G30" s="365"/>
      <c r="H30" s="365"/>
      <c r="I30" s="365"/>
      <c r="J30" s="365"/>
      <c r="K30" s="365"/>
      <c r="L30" s="365"/>
      <c r="M30" s="365"/>
      <c r="N30" s="365"/>
      <c r="O30" s="365"/>
      <c r="P30" s="365"/>
      <c r="Q30" s="365"/>
      <c r="R30" s="365"/>
      <c r="S30" s="365"/>
      <c r="T30" s="365"/>
      <c r="U30" s="365"/>
      <c r="V30" s="365"/>
      <c r="W30" s="365"/>
      <c r="X30" s="365"/>
      <c r="Y30" s="365"/>
      <c r="Z30" s="365"/>
      <c r="AA30" s="365"/>
      <c r="AB30" s="365"/>
      <c r="AC30" s="365"/>
      <c r="AD30" s="365"/>
      <c r="AE30" s="365"/>
      <c r="AF30" s="365"/>
      <c r="AG30" s="366"/>
      <c r="AH30" s="220"/>
      <c r="AI30" s="112"/>
      <c r="AJ30" s="113"/>
      <c r="AR30" s="2">
        <v>19</v>
      </c>
    </row>
    <row r="31" spans="1:46" ht="30" customHeight="1" x14ac:dyDescent="0.15">
      <c r="A31" s="111"/>
      <c r="B31" s="358" t="s">
        <v>172</v>
      </c>
      <c r="C31" s="358"/>
      <c r="D31" s="346" t="str">
        <f>IF(様式1!E32&lt;&gt;"",様式1!E32,"")</f>
        <v/>
      </c>
      <c r="E31" s="347"/>
      <c r="F31" s="347"/>
      <c r="G31" s="347"/>
      <c r="H31" s="347"/>
      <c r="I31" s="347"/>
      <c r="J31" s="347"/>
      <c r="K31" s="347"/>
      <c r="L31" s="347"/>
      <c r="M31" s="347"/>
      <c r="N31" s="347"/>
      <c r="O31" s="348"/>
      <c r="P31" s="349" t="s">
        <v>173</v>
      </c>
      <c r="Q31" s="350"/>
      <c r="R31" s="343" t="str">
        <f>IF(様式1!E33&lt;&gt;"",様式1!E33,"")</f>
        <v/>
      </c>
      <c r="S31" s="344"/>
      <c r="T31" s="344"/>
      <c r="U31" s="344"/>
      <c r="V31" s="344"/>
      <c r="W31" s="344"/>
      <c r="X31" s="345"/>
      <c r="Y31" s="349" t="s">
        <v>174</v>
      </c>
      <c r="Z31" s="350"/>
      <c r="AA31" s="340"/>
      <c r="AB31" s="341"/>
      <c r="AC31" s="341"/>
      <c r="AD31" s="341"/>
      <c r="AE31" s="341"/>
      <c r="AF31" s="341"/>
      <c r="AG31" s="342"/>
      <c r="AH31" s="220"/>
      <c r="AI31" s="112"/>
      <c r="AJ31" s="113"/>
      <c r="AP31" s="11"/>
      <c r="AR31" s="2">
        <v>20</v>
      </c>
      <c r="AT31" s="2" t="s">
        <v>434</v>
      </c>
    </row>
    <row r="32" spans="1:46" ht="30" customHeight="1" x14ac:dyDescent="0.15">
      <c r="A32" s="111"/>
      <c r="B32" s="358" t="s">
        <v>176</v>
      </c>
      <c r="C32" s="358"/>
      <c r="D32" s="310"/>
      <c r="E32" s="311"/>
      <c r="F32" s="311"/>
      <c r="G32" s="311"/>
      <c r="H32" s="311"/>
      <c r="I32" s="311"/>
      <c r="J32" s="311"/>
      <c r="K32" s="311"/>
      <c r="L32" s="311"/>
      <c r="M32" s="311"/>
      <c r="N32" s="311"/>
      <c r="O32" s="312"/>
      <c r="P32" s="358" t="s">
        <v>177</v>
      </c>
      <c r="Q32" s="358"/>
      <c r="R32" s="359"/>
      <c r="S32" s="359"/>
      <c r="T32" s="359"/>
      <c r="U32" s="359"/>
      <c r="V32" s="359"/>
      <c r="W32" s="359"/>
      <c r="X32" s="359"/>
      <c r="Y32" s="360" t="s">
        <v>100</v>
      </c>
      <c r="Z32" s="360"/>
      <c r="AA32" s="361">
        <f>様式1!I21</f>
        <v>0</v>
      </c>
      <c r="AB32" s="362"/>
      <c r="AC32" s="362"/>
      <c r="AD32" s="224" t="s">
        <v>101</v>
      </c>
      <c r="AE32" s="362">
        <f>様式1!N21</f>
        <v>0</v>
      </c>
      <c r="AF32" s="362"/>
      <c r="AG32" s="363"/>
      <c r="AH32" s="220"/>
      <c r="AI32" s="112"/>
      <c r="AJ32" s="113"/>
      <c r="AR32" s="2">
        <v>22</v>
      </c>
      <c r="AS32" s="2" t="s">
        <v>178</v>
      </c>
      <c r="AT32" s="2" t="s">
        <v>179</v>
      </c>
    </row>
    <row r="33" spans="1:46" ht="24.95" customHeight="1" x14ac:dyDescent="0.15">
      <c r="A33" s="111"/>
      <c r="B33" s="354" t="s">
        <v>180</v>
      </c>
      <c r="C33" s="354"/>
      <c r="D33" s="354"/>
      <c r="E33" s="354"/>
      <c r="F33" s="354"/>
      <c r="G33" s="354"/>
      <c r="H33" s="354"/>
      <c r="I33" s="354"/>
      <c r="J33" s="354"/>
      <c r="K33" s="354"/>
      <c r="L33" s="354"/>
      <c r="M33" s="354"/>
      <c r="N33" s="354"/>
      <c r="O33" s="354"/>
      <c r="P33" s="354"/>
      <c r="Q33" s="354"/>
      <c r="R33" s="354"/>
      <c r="S33" s="354"/>
      <c r="T33" s="354"/>
      <c r="U33" s="354"/>
      <c r="V33" s="354"/>
      <c r="W33" s="354"/>
      <c r="X33" s="354"/>
      <c r="Y33" s="354"/>
      <c r="Z33" s="354"/>
      <c r="AA33" s="354"/>
      <c r="AB33" s="354"/>
      <c r="AC33" s="354"/>
      <c r="AD33" s="354"/>
      <c r="AE33" s="354"/>
      <c r="AF33" s="354"/>
      <c r="AG33" s="354"/>
      <c r="AH33" s="220"/>
      <c r="AI33" s="112"/>
      <c r="AJ33" s="113"/>
      <c r="AP33" s="11"/>
      <c r="AR33" s="2">
        <v>28</v>
      </c>
      <c r="AT33" s="2" t="s">
        <v>435</v>
      </c>
    </row>
    <row r="34" spans="1:46" ht="80.099999999999994" customHeight="1" x14ac:dyDescent="0.15">
      <c r="A34" s="111"/>
      <c r="B34" s="367"/>
      <c r="C34" s="367"/>
      <c r="D34" s="367"/>
      <c r="E34" s="367"/>
      <c r="F34" s="367"/>
      <c r="G34" s="367"/>
      <c r="H34" s="367"/>
      <c r="I34" s="367"/>
      <c r="J34" s="367"/>
      <c r="K34" s="367"/>
      <c r="L34" s="367"/>
      <c r="M34" s="367"/>
      <c r="N34" s="367"/>
      <c r="O34" s="367"/>
      <c r="P34" s="367"/>
      <c r="Q34" s="367"/>
      <c r="R34" s="367"/>
      <c r="S34" s="367"/>
      <c r="T34" s="367"/>
      <c r="U34" s="367"/>
      <c r="V34" s="367"/>
      <c r="W34" s="367"/>
      <c r="X34" s="367"/>
      <c r="Y34" s="367"/>
      <c r="Z34" s="367"/>
      <c r="AA34" s="367"/>
      <c r="AB34" s="367"/>
      <c r="AC34" s="367"/>
      <c r="AD34" s="367"/>
      <c r="AE34" s="367"/>
      <c r="AF34" s="367"/>
      <c r="AG34" s="367"/>
      <c r="AH34" s="245">
        <f>LEN(B34)</f>
        <v>0</v>
      </c>
      <c r="AI34" s="112"/>
      <c r="AJ34" s="113"/>
      <c r="AP34" s="11"/>
      <c r="AR34" s="2">
        <v>29</v>
      </c>
      <c r="AT34" s="2" t="s">
        <v>175</v>
      </c>
    </row>
    <row r="35" spans="1:46" ht="24.95" customHeight="1" x14ac:dyDescent="0.15">
      <c r="A35" s="111"/>
      <c r="B35" s="354" t="s">
        <v>181</v>
      </c>
      <c r="C35" s="354"/>
      <c r="D35" s="354"/>
      <c r="E35" s="354"/>
      <c r="F35" s="354"/>
      <c r="G35" s="354"/>
      <c r="H35" s="354"/>
      <c r="I35" s="354"/>
      <c r="J35" s="354"/>
      <c r="K35" s="354"/>
      <c r="L35" s="354"/>
      <c r="M35" s="354"/>
      <c r="N35" s="354"/>
      <c r="O35" s="354"/>
      <c r="P35" s="354"/>
      <c r="Q35" s="354"/>
      <c r="R35" s="354"/>
      <c r="S35" s="354"/>
      <c r="T35" s="354"/>
      <c r="U35" s="354"/>
      <c r="V35" s="354"/>
      <c r="W35" s="354"/>
      <c r="X35" s="354"/>
      <c r="Y35" s="354"/>
      <c r="Z35" s="354"/>
      <c r="AA35" s="354"/>
      <c r="AB35" s="354"/>
      <c r="AC35" s="354"/>
      <c r="AD35" s="354"/>
      <c r="AE35" s="354"/>
      <c r="AF35" s="354"/>
      <c r="AG35" s="354"/>
      <c r="AH35" s="220"/>
      <c r="AI35" s="112"/>
      <c r="AJ35" s="113"/>
      <c r="AP35" s="11"/>
      <c r="AT35" s="2" t="s">
        <v>436</v>
      </c>
    </row>
    <row r="36" spans="1:46" ht="80.099999999999994" customHeight="1" x14ac:dyDescent="0.15">
      <c r="A36" s="111"/>
      <c r="B36" s="367"/>
      <c r="C36" s="367"/>
      <c r="D36" s="367"/>
      <c r="E36" s="367"/>
      <c r="F36" s="367"/>
      <c r="G36" s="367"/>
      <c r="H36" s="367"/>
      <c r="I36" s="367"/>
      <c r="J36" s="367"/>
      <c r="K36" s="367"/>
      <c r="L36" s="367"/>
      <c r="M36" s="367"/>
      <c r="N36" s="367"/>
      <c r="O36" s="367"/>
      <c r="P36" s="367"/>
      <c r="Q36" s="367"/>
      <c r="R36" s="367"/>
      <c r="S36" s="367"/>
      <c r="T36" s="367"/>
      <c r="U36" s="367"/>
      <c r="V36" s="367"/>
      <c r="W36" s="367"/>
      <c r="X36" s="367"/>
      <c r="Y36" s="367"/>
      <c r="Z36" s="367"/>
      <c r="AA36" s="367"/>
      <c r="AB36" s="367"/>
      <c r="AC36" s="367"/>
      <c r="AD36" s="367"/>
      <c r="AE36" s="367"/>
      <c r="AF36" s="367"/>
      <c r="AG36" s="367"/>
      <c r="AH36" s="245">
        <f>LEN(B36)</f>
        <v>0</v>
      </c>
      <c r="AI36" s="112"/>
      <c r="AJ36" s="113"/>
      <c r="AP36" s="11"/>
    </row>
    <row r="37" spans="1:46" ht="24.95" customHeight="1" x14ac:dyDescent="0.15">
      <c r="A37" s="111"/>
      <c r="B37" s="354" t="s">
        <v>455</v>
      </c>
      <c r="C37" s="354"/>
      <c r="D37" s="354"/>
      <c r="E37" s="354"/>
      <c r="F37" s="354"/>
      <c r="G37" s="354"/>
      <c r="H37" s="354"/>
      <c r="I37" s="354"/>
      <c r="J37" s="354"/>
      <c r="K37" s="354"/>
      <c r="L37" s="354"/>
      <c r="M37" s="354"/>
      <c r="N37" s="354"/>
      <c r="O37" s="354"/>
      <c r="P37" s="354"/>
      <c r="Q37" s="354"/>
      <c r="R37" s="354"/>
      <c r="S37" s="354"/>
      <c r="T37" s="354"/>
      <c r="U37" s="354"/>
      <c r="V37" s="354"/>
      <c r="W37" s="354"/>
      <c r="X37" s="354"/>
      <c r="Y37" s="354"/>
      <c r="Z37" s="354"/>
      <c r="AA37" s="354"/>
      <c r="AB37" s="354"/>
      <c r="AC37" s="354"/>
      <c r="AD37" s="354"/>
      <c r="AE37" s="354"/>
      <c r="AF37" s="354"/>
      <c r="AG37" s="354"/>
      <c r="AH37" s="220"/>
      <c r="AI37" s="112"/>
      <c r="AJ37" s="113"/>
      <c r="AP37" s="11"/>
    </row>
    <row r="38" spans="1:46" ht="80.099999999999994" customHeight="1" x14ac:dyDescent="0.15">
      <c r="A38" s="111"/>
      <c r="B38" s="367"/>
      <c r="C38" s="367"/>
      <c r="D38" s="367"/>
      <c r="E38" s="367"/>
      <c r="F38" s="367"/>
      <c r="G38" s="367"/>
      <c r="H38" s="367"/>
      <c r="I38" s="367"/>
      <c r="J38" s="367"/>
      <c r="K38" s="367"/>
      <c r="L38" s="367"/>
      <c r="M38" s="367"/>
      <c r="N38" s="367"/>
      <c r="O38" s="367"/>
      <c r="P38" s="367"/>
      <c r="Q38" s="367"/>
      <c r="R38" s="367"/>
      <c r="S38" s="367"/>
      <c r="T38" s="367"/>
      <c r="U38" s="367"/>
      <c r="V38" s="367"/>
      <c r="W38" s="367"/>
      <c r="X38" s="367"/>
      <c r="Y38" s="367"/>
      <c r="Z38" s="367"/>
      <c r="AA38" s="367"/>
      <c r="AB38" s="367"/>
      <c r="AC38" s="367"/>
      <c r="AD38" s="367"/>
      <c r="AE38" s="367"/>
      <c r="AF38" s="367"/>
      <c r="AG38" s="367"/>
      <c r="AH38" s="245">
        <f>LEN(B38)</f>
        <v>0</v>
      </c>
      <c r="AI38" s="112"/>
      <c r="AJ38" s="113"/>
      <c r="AP38" s="11"/>
    </row>
    <row r="39" spans="1:46" ht="24.95" customHeight="1" x14ac:dyDescent="0.15">
      <c r="A39" s="111"/>
      <c r="B39" s="354" t="s">
        <v>456</v>
      </c>
      <c r="C39" s="354"/>
      <c r="D39" s="354"/>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220"/>
      <c r="AI39" s="112"/>
      <c r="AJ39" s="113"/>
      <c r="AP39" s="11"/>
    </row>
    <row r="40" spans="1:46" ht="80.099999999999994" customHeight="1" x14ac:dyDescent="0.15">
      <c r="A40" s="111"/>
      <c r="B40" s="367"/>
      <c r="C40" s="367"/>
      <c r="D40" s="367"/>
      <c r="E40" s="367"/>
      <c r="F40" s="367"/>
      <c r="G40" s="367"/>
      <c r="H40" s="367"/>
      <c r="I40" s="367"/>
      <c r="J40" s="367"/>
      <c r="K40" s="367"/>
      <c r="L40" s="367"/>
      <c r="M40" s="367"/>
      <c r="N40" s="367"/>
      <c r="O40" s="367"/>
      <c r="P40" s="367"/>
      <c r="Q40" s="367"/>
      <c r="R40" s="367"/>
      <c r="S40" s="367"/>
      <c r="T40" s="367"/>
      <c r="U40" s="367"/>
      <c r="V40" s="367"/>
      <c r="W40" s="367"/>
      <c r="X40" s="367"/>
      <c r="Y40" s="367"/>
      <c r="Z40" s="367"/>
      <c r="AA40" s="367"/>
      <c r="AB40" s="367"/>
      <c r="AC40" s="367"/>
      <c r="AD40" s="367"/>
      <c r="AE40" s="367"/>
      <c r="AF40" s="367"/>
      <c r="AG40" s="367"/>
      <c r="AH40" s="245">
        <f>LEN(B40)</f>
        <v>0</v>
      </c>
      <c r="AI40" s="112"/>
      <c r="AJ40" s="113"/>
      <c r="AP40" s="11"/>
    </row>
    <row r="41" spans="1:46" ht="24.95" customHeight="1" x14ac:dyDescent="0.15">
      <c r="A41" s="111"/>
      <c r="B41" s="354" t="s">
        <v>457</v>
      </c>
      <c r="C41" s="354"/>
      <c r="D41" s="354"/>
      <c r="E41" s="354"/>
      <c r="F41" s="354"/>
      <c r="G41" s="354"/>
      <c r="H41" s="354"/>
      <c r="I41" s="354"/>
      <c r="J41" s="354"/>
      <c r="K41" s="354"/>
      <c r="L41" s="354"/>
      <c r="M41" s="354"/>
      <c r="N41" s="354"/>
      <c r="O41" s="354"/>
      <c r="P41" s="354"/>
      <c r="Q41" s="354"/>
      <c r="R41" s="354"/>
      <c r="S41" s="354"/>
      <c r="T41" s="354"/>
      <c r="U41" s="354"/>
      <c r="V41" s="354"/>
      <c r="W41" s="354"/>
      <c r="X41" s="354"/>
      <c r="Y41" s="354"/>
      <c r="Z41" s="354"/>
      <c r="AA41" s="354"/>
      <c r="AB41" s="354"/>
      <c r="AC41" s="354"/>
      <c r="AD41" s="354"/>
      <c r="AE41" s="354"/>
      <c r="AF41" s="354"/>
      <c r="AG41" s="354"/>
      <c r="AH41" s="220"/>
      <c r="AI41" s="112"/>
      <c r="AJ41" s="113"/>
      <c r="AP41" s="11"/>
    </row>
    <row r="42" spans="1:46" ht="80.099999999999994" customHeight="1" x14ac:dyDescent="0.15">
      <c r="A42" s="111"/>
      <c r="B42" s="355"/>
      <c r="C42" s="356"/>
      <c r="D42" s="356"/>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356"/>
      <c r="AG42" s="357"/>
      <c r="AH42" s="245">
        <f>LEN(B42)</f>
        <v>0</v>
      </c>
      <c r="AI42" s="112"/>
      <c r="AJ42" s="113"/>
      <c r="AP42" s="11"/>
    </row>
    <row r="43" spans="1:46" ht="24.95" customHeight="1" x14ac:dyDescent="0.15">
      <c r="A43" s="111"/>
      <c r="B43" s="354" t="str">
        <f>IF(R31="ステップアップ支援事業","対象地域や事業規模の拡大（※ステップアップ支援事業のみ、これまでの事業から具体的にどのように拡大させるのか具体的に記載）　＜３００字程度＞","－")</f>
        <v>－</v>
      </c>
      <c r="C43" s="354"/>
      <c r="D43" s="354"/>
      <c r="E43" s="354"/>
      <c r="F43" s="354"/>
      <c r="G43" s="354"/>
      <c r="H43" s="354"/>
      <c r="I43" s="354"/>
      <c r="J43" s="354"/>
      <c r="K43" s="354"/>
      <c r="L43" s="354"/>
      <c r="M43" s="354"/>
      <c r="N43" s="354"/>
      <c r="O43" s="354"/>
      <c r="P43" s="354"/>
      <c r="Q43" s="354"/>
      <c r="R43" s="354"/>
      <c r="S43" s="354"/>
      <c r="T43" s="354"/>
      <c r="U43" s="354"/>
      <c r="V43" s="354"/>
      <c r="W43" s="354"/>
      <c r="X43" s="354"/>
      <c r="Y43" s="354"/>
      <c r="Z43" s="354"/>
      <c r="AA43" s="354"/>
      <c r="AB43" s="354"/>
      <c r="AC43" s="354"/>
      <c r="AD43" s="354"/>
      <c r="AE43" s="354"/>
      <c r="AF43" s="354"/>
      <c r="AG43" s="354"/>
      <c r="AH43" s="220"/>
      <c r="AI43" s="112"/>
      <c r="AJ43" s="113"/>
      <c r="AP43" s="11"/>
    </row>
    <row r="44" spans="1:46" ht="80.099999999999994" customHeight="1" x14ac:dyDescent="0.15">
      <c r="A44" s="111"/>
      <c r="B44" s="355"/>
      <c r="C44" s="356"/>
      <c r="D44" s="356"/>
      <c r="E44" s="356"/>
      <c r="F44" s="356"/>
      <c r="G44" s="356"/>
      <c r="H44" s="356"/>
      <c r="I44" s="356"/>
      <c r="J44" s="356"/>
      <c r="K44" s="356"/>
      <c r="L44" s="356"/>
      <c r="M44" s="356"/>
      <c r="N44" s="356"/>
      <c r="O44" s="356"/>
      <c r="P44" s="356"/>
      <c r="Q44" s="356"/>
      <c r="R44" s="356"/>
      <c r="S44" s="356"/>
      <c r="T44" s="356"/>
      <c r="U44" s="356"/>
      <c r="V44" s="356"/>
      <c r="W44" s="356"/>
      <c r="X44" s="356"/>
      <c r="Y44" s="356"/>
      <c r="Z44" s="356"/>
      <c r="AA44" s="356"/>
      <c r="AB44" s="356"/>
      <c r="AC44" s="356"/>
      <c r="AD44" s="356"/>
      <c r="AE44" s="356"/>
      <c r="AF44" s="356"/>
      <c r="AG44" s="357"/>
      <c r="AH44" s="245">
        <f>LEN(B44)</f>
        <v>0</v>
      </c>
      <c r="AI44" s="112"/>
      <c r="AJ44" s="113"/>
      <c r="AP44" s="11"/>
    </row>
    <row r="45" spans="1:46" ht="24.95" customHeight="1" x14ac:dyDescent="0.15">
      <c r="A45" s="111"/>
      <c r="B45" s="508" t="str">
        <f>IF(R31="パートナーシップ支援事業","事業における連携・協働体制 （※パートナーシップ支援事業のみ、他主体との連携・協働の手法など他団体の取組のモデルとなり得るポイントを記載）　＜３００字程度＞","―")</f>
        <v>―</v>
      </c>
      <c r="C45" s="508"/>
      <c r="D45" s="508"/>
      <c r="E45" s="508"/>
      <c r="F45" s="508"/>
      <c r="G45" s="508"/>
      <c r="H45" s="508"/>
      <c r="I45" s="508"/>
      <c r="J45" s="508"/>
      <c r="K45" s="508"/>
      <c r="L45" s="508"/>
      <c r="M45" s="508"/>
      <c r="N45" s="508"/>
      <c r="O45" s="508"/>
      <c r="P45" s="508"/>
      <c r="Q45" s="508"/>
      <c r="R45" s="508"/>
      <c r="S45" s="508"/>
      <c r="T45" s="508"/>
      <c r="U45" s="508"/>
      <c r="V45" s="508"/>
      <c r="W45" s="508"/>
      <c r="X45" s="508"/>
      <c r="Y45" s="508"/>
      <c r="Z45" s="508"/>
      <c r="AA45" s="508"/>
      <c r="AB45" s="508"/>
      <c r="AC45" s="508"/>
      <c r="AD45" s="508"/>
      <c r="AE45" s="508"/>
      <c r="AF45" s="508"/>
      <c r="AG45" s="508"/>
      <c r="AH45" s="220"/>
      <c r="AI45" s="112"/>
      <c r="AJ45" s="113"/>
      <c r="AP45" s="11"/>
    </row>
    <row r="46" spans="1:46" ht="80.099999999999994" customHeight="1" x14ac:dyDescent="0.15">
      <c r="A46" s="111"/>
      <c r="B46" s="509"/>
      <c r="C46" s="510"/>
      <c r="D46" s="510"/>
      <c r="E46" s="510"/>
      <c r="F46" s="510"/>
      <c r="G46" s="510"/>
      <c r="H46" s="510"/>
      <c r="I46" s="510"/>
      <c r="J46" s="510"/>
      <c r="K46" s="510"/>
      <c r="L46" s="510"/>
      <c r="M46" s="510"/>
      <c r="N46" s="510"/>
      <c r="O46" s="510"/>
      <c r="P46" s="510"/>
      <c r="Q46" s="510"/>
      <c r="R46" s="510"/>
      <c r="S46" s="510"/>
      <c r="T46" s="510"/>
      <c r="U46" s="510"/>
      <c r="V46" s="510"/>
      <c r="W46" s="510"/>
      <c r="X46" s="510"/>
      <c r="Y46" s="510"/>
      <c r="Z46" s="510"/>
      <c r="AA46" s="510"/>
      <c r="AB46" s="510"/>
      <c r="AC46" s="510"/>
      <c r="AD46" s="510"/>
      <c r="AE46" s="510"/>
      <c r="AF46" s="510"/>
      <c r="AG46" s="511"/>
      <c r="AH46" s="245">
        <f>LEN(B46)</f>
        <v>0</v>
      </c>
      <c r="AI46" s="112"/>
      <c r="AJ46" s="113"/>
      <c r="AP46" s="11"/>
    </row>
    <row r="47" spans="1:46" ht="9.9499999999999993" customHeight="1" x14ac:dyDescent="0.15">
      <c r="A47" s="111"/>
      <c r="B47" s="115"/>
      <c r="C47" s="115"/>
      <c r="D47" s="115"/>
      <c r="E47" s="115"/>
      <c r="F47" s="115"/>
      <c r="G47" s="115"/>
      <c r="H47" s="115"/>
      <c r="I47" s="115"/>
      <c r="J47" s="115"/>
      <c r="K47" s="115"/>
      <c r="L47" s="115"/>
      <c r="M47" s="115"/>
      <c r="N47" s="115"/>
      <c r="O47" s="115"/>
      <c r="P47" s="115"/>
      <c r="Q47" s="115"/>
      <c r="R47" s="115"/>
      <c r="S47" s="115"/>
      <c r="T47" s="115"/>
      <c r="U47" s="115"/>
      <c r="V47" s="115"/>
      <c r="W47" s="115"/>
      <c r="X47" s="115"/>
      <c r="Y47" s="115"/>
      <c r="Z47" s="115"/>
      <c r="AA47" s="115"/>
      <c r="AB47" s="115"/>
      <c r="AC47" s="115"/>
      <c r="AD47" s="115"/>
      <c r="AE47" s="115"/>
      <c r="AF47" s="115"/>
      <c r="AG47" s="115"/>
      <c r="AH47" s="220"/>
      <c r="AI47" s="112"/>
      <c r="AJ47" s="113"/>
    </row>
    <row r="48" spans="1:46" ht="20.100000000000001" customHeight="1" x14ac:dyDescent="0.15">
      <c r="A48" s="111"/>
      <c r="B48" s="364" t="s">
        <v>182</v>
      </c>
      <c r="C48" s="365"/>
      <c r="D48" s="365"/>
      <c r="E48" s="365"/>
      <c r="F48" s="365"/>
      <c r="G48" s="365"/>
      <c r="H48" s="365"/>
      <c r="I48" s="365"/>
      <c r="J48" s="365"/>
      <c r="K48" s="365"/>
      <c r="L48" s="365"/>
      <c r="M48" s="365"/>
      <c r="N48" s="365"/>
      <c r="O48" s="365"/>
      <c r="P48" s="365"/>
      <c r="Q48" s="365"/>
      <c r="R48" s="365"/>
      <c r="S48" s="365"/>
      <c r="T48" s="365"/>
      <c r="U48" s="365"/>
      <c r="V48" s="365"/>
      <c r="W48" s="365"/>
      <c r="X48" s="365"/>
      <c r="Y48" s="365"/>
      <c r="Z48" s="365"/>
      <c r="AA48" s="365"/>
      <c r="AB48" s="365"/>
      <c r="AC48" s="365"/>
      <c r="AD48" s="365"/>
      <c r="AE48" s="365"/>
      <c r="AF48" s="365"/>
      <c r="AG48" s="366"/>
      <c r="AH48" s="220"/>
      <c r="AI48" s="112"/>
      <c r="AJ48" s="113"/>
    </row>
    <row r="49" spans="1:52" ht="15" customHeight="1" x14ac:dyDescent="0.15">
      <c r="A49" s="111"/>
      <c r="B49" s="314" t="s">
        <v>183</v>
      </c>
      <c r="C49" s="317" t="s">
        <v>184</v>
      </c>
      <c r="D49" s="318"/>
      <c r="E49" s="318"/>
      <c r="F49" s="318"/>
      <c r="G49" s="318"/>
      <c r="H49" s="318"/>
      <c r="I49" s="318"/>
      <c r="J49" s="318"/>
      <c r="K49" s="318"/>
      <c r="L49" s="318"/>
      <c r="M49" s="319"/>
      <c r="N49" s="317" t="s">
        <v>185</v>
      </c>
      <c r="O49" s="318"/>
      <c r="P49" s="319"/>
      <c r="Q49" s="317" t="s">
        <v>186</v>
      </c>
      <c r="R49" s="318"/>
      <c r="S49" s="319"/>
      <c r="T49" s="351" t="s">
        <v>187</v>
      </c>
      <c r="U49" s="352"/>
      <c r="V49" s="352"/>
      <c r="W49" s="352"/>
      <c r="X49" s="352"/>
      <c r="Y49" s="352"/>
      <c r="Z49" s="353"/>
      <c r="AA49" s="351" t="s">
        <v>188</v>
      </c>
      <c r="AB49" s="352"/>
      <c r="AC49" s="352"/>
      <c r="AD49" s="352"/>
      <c r="AE49" s="352"/>
      <c r="AF49" s="352"/>
      <c r="AG49" s="353"/>
      <c r="AH49" s="220"/>
      <c r="AI49" s="112"/>
      <c r="AJ49" s="113"/>
    </row>
    <row r="50" spans="1:52" ht="30" customHeight="1" x14ac:dyDescent="0.15">
      <c r="A50" s="111"/>
      <c r="B50" s="315"/>
      <c r="C50" s="323"/>
      <c r="D50" s="324"/>
      <c r="E50" s="324"/>
      <c r="F50" s="324"/>
      <c r="G50" s="324"/>
      <c r="H50" s="324"/>
      <c r="I50" s="324"/>
      <c r="J50" s="324"/>
      <c r="K50" s="324"/>
      <c r="L50" s="324"/>
      <c r="M50" s="325"/>
      <c r="N50" s="323"/>
      <c r="O50" s="324"/>
      <c r="P50" s="325"/>
      <c r="Q50" s="225"/>
      <c r="R50" s="222" t="s">
        <v>101</v>
      </c>
      <c r="S50" s="226"/>
      <c r="T50" s="326"/>
      <c r="U50" s="327"/>
      <c r="V50" s="327"/>
      <c r="W50" s="327"/>
      <c r="X50" s="327"/>
      <c r="Y50" s="327"/>
      <c r="Z50" s="328"/>
      <c r="AA50" s="329"/>
      <c r="AB50" s="329"/>
      <c r="AC50" s="329"/>
      <c r="AD50" s="329"/>
      <c r="AE50" s="329"/>
      <c r="AF50" s="329"/>
      <c r="AG50" s="330"/>
      <c r="AH50" s="220"/>
      <c r="AI50" s="112"/>
      <c r="AJ50" s="113"/>
      <c r="AS50" s="2" t="s">
        <v>189</v>
      </c>
      <c r="AT50" s="2" t="s">
        <v>192</v>
      </c>
      <c r="AU50" s="2" t="s">
        <v>193</v>
      </c>
      <c r="AV50" s="2" t="s">
        <v>194</v>
      </c>
      <c r="AW50" s="2" t="s">
        <v>195</v>
      </c>
      <c r="AX50" s="2" t="s">
        <v>196</v>
      </c>
      <c r="AY50" s="2" t="s">
        <v>197</v>
      </c>
      <c r="AZ50" s="2" t="s">
        <v>190</v>
      </c>
    </row>
    <row r="51" spans="1:52" ht="20.100000000000001" customHeight="1" x14ac:dyDescent="0.15">
      <c r="A51" s="111"/>
      <c r="B51" s="315"/>
      <c r="C51" s="331" t="s">
        <v>437</v>
      </c>
      <c r="D51" s="331"/>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220"/>
      <c r="AI51" s="112"/>
      <c r="AJ51" s="113"/>
    </row>
    <row r="52" spans="1:52" ht="60" customHeight="1" x14ac:dyDescent="0.15">
      <c r="A52" s="111"/>
      <c r="B52" s="315"/>
      <c r="C52" s="332"/>
      <c r="D52" s="332"/>
      <c r="E52" s="332"/>
      <c r="F52" s="332"/>
      <c r="G52" s="332"/>
      <c r="H52" s="332"/>
      <c r="I52" s="332"/>
      <c r="J52" s="332"/>
      <c r="K52" s="332"/>
      <c r="L52" s="332"/>
      <c r="M52" s="332"/>
      <c r="N52" s="332"/>
      <c r="O52" s="332"/>
      <c r="P52" s="332"/>
      <c r="Q52" s="332"/>
      <c r="R52" s="332"/>
      <c r="S52" s="332"/>
      <c r="T52" s="332"/>
      <c r="U52" s="332"/>
      <c r="V52" s="332"/>
      <c r="W52" s="332"/>
      <c r="X52" s="332"/>
      <c r="Y52" s="332"/>
      <c r="Z52" s="332"/>
      <c r="AA52" s="332"/>
      <c r="AB52" s="332"/>
      <c r="AC52" s="332"/>
      <c r="AD52" s="332"/>
      <c r="AE52" s="332"/>
      <c r="AF52" s="332"/>
      <c r="AG52" s="332"/>
      <c r="AH52" s="246">
        <f>LEN(C52)</f>
        <v>0</v>
      </c>
      <c r="AI52" s="112"/>
      <c r="AJ52" s="113"/>
    </row>
    <row r="53" spans="1:52" ht="15" customHeight="1" x14ac:dyDescent="0.15">
      <c r="A53" s="111"/>
      <c r="B53" s="315"/>
      <c r="C53" s="331" t="s">
        <v>438</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220"/>
      <c r="AI53" s="112"/>
      <c r="AJ53" s="113"/>
      <c r="AP53" s="11"/>
    </row>
    <row r="54" spans="1:52" ht="45" customHeight="1" x14ac:dyDescent="0.15">
      <c r="A54" s="111"/>
      <c r="B54" s="315"/>
      <c r="C54" s="333"/>
      <c r="D54" s="333"/>
      <c r="E54" s="333"/>
      <c r="F54" s="333"/>
      <c r="G54" s="333"/>
      <c r="H54" s="333"/>
      <c r="I54" s="333"/>
      <c r="J54" s="333"/>
      <c r="K54" s="333"/>
      <c r="L54" s="333"/>
      <c r="M54" s="333"/>
      <c r="N54" s="333"/>
      <c r="O54" s="333"/>
      <c r="P54" s="333"/>
      <c r="Q54" s="333"/>
      <c r="R54" s="333"/>
      <c r="S54" s="333"/>
      <c r="T54" s="333"/>
      <c r="U54" s="333"/>
      <c r="V54" s="333"/>
      <c r="W54" s="333"/>
      <c r="X54" s="333"/>
      <c r="Y54" s="333"/>
      <c r="Z54" s="333"/>
      <c r="AA54" s="333"/>
      <c r="AB54" s="333"/>
      <c r="AC54" s="333"/>
      <c r="AD54" s="333"/>
      <c r="AE54" s="333"/>
      <c r="AF54" s="333"/>
      <c r="AG54" s="333"/>
      <c r="AH54" s="242">
        <f>LEN(C54)</f>
        <v>0</v>
      </c>
      <c r="AI54" s="112"/>
      <c r="AJ54" s="113"/>
      <c r="AP54" s="11"/>
    </row>
    <row r="55" spans="1:52" ht="15" customHeight="1" x14ac:dyDescent="0.15">
      <c r="A55" s="111"/>
      <c r="B55" s="315"/>
      <c r="C55" s="334" t="s">
        <v>198</v>
      </c>
      <c r="D55" s="335"/>
      <c r="E55" s="335"/>
      <c r="F55" s="335"/>
      <c r="G55" s="335"/>
      <c r="H55" s="336"/>
      <c r="I55" s="317" t="s">
        <v>439</v>
      </c>
      <c r="J55" s="318"/>
      <c r="K55" s="318"/>
      <c r="L55" s="318"/>
      <c r="M55" s="318"/>
      <c r="N55" s="318"/>
      <c r="O55" s="318"/>
      <c r="P55" s="319"/>
      <c r="Q55" s="317" t="s">
        <v>443</v>
      </c>
      <c r="R55" s="318"/>
      <c r="S55" s="318"/>
      <c r="T55" s="318"/>
      <c r="U55" s="318"/>
      <c r="V55" s="318"/>
      <c r="W55" s="319"/>
      <c r="X55" s="317" t="s">
        <v>451</v>
      </c>
      <c r="Y55" s="318"/>
      <c r="Z55" s="318"/>
      <c r="AA55" s="318"/>
      <c r="AB55" s="318"/>
      <c r="AC55" s="318"/>
      <c r="AD55" s="318"/>
      <c r="AE55" s="318"/>
      <c r="AF55" s="318"/>
      <c r="AG55" s="319"/>
      <c r="AH55" s="220"/>
      <c r="AI55" s="112"/>
      <c r="AJ55" s="113"/>
      <c r="AP55" s="11"/>
    </row>
    <row r="56" spans="1:52" ht="30" customHeight="1" x14ac:dyDescent="0.15">
      <c r="A56" s="111"/>
      <c r="B56" s="315"/>
      <c r="C56" s="323"/>
      <c r="D56" s="324"/>
      <c r="E56" s="324"/>
      <c r="F56" s="324"/>
      <c r="G56" s="324"/>
      <c r="H56" s="325"/>
      <c r="I56" s="259" t="s">
        <v>128</v>
      </c>
      <c r="J56" s="251"/>
      <c r="K56" s="260" t="s">
        <v>441</v>
      </c>
      <c r="L56" s="251"/>
      <c r="M56" s="260" t="s">
        <v>440</v>
      </c>
      <c r="N56" s="11" t="s">
        <v>442</v>
      </c>
      <c r="O56" s="260">
        <f>J56*L56</f>
        <v>0</v>
      </c>
      <c r="P56" s="261" t="s">
        <v>191</v>
      </c>
      <c r="Q56" s="255" t="s">
        <v>444</v>
      </c>
      <c r="R56" s="252"/>
      <c r="S56" s="262" t="s">
        <v>445</v>
      </c>
      <c r="T56" s="262">
        <f>O56</f>
        <v>0</v>
      </c>
      <c r="U56" s="263" t="s">
        <v>449</v>
      </c>
      <c r="V56" s="262">
        <f>R56*T56</f>
        <v>0</v>
      </c>
      <c r="W56" s="264" t="s">
        <v>446</v>
      </c>
      <c r="X56" s="265" t="s">
        <v>447</v>
      </c>
      <c r="Y56" s="266"/>
      <c r="Z56" s="337"/>
      <c r="AA56" s="337"/>
      <c r="AB56" s="267" t="s">
        <v>448</v>
      </c>
      <c r="AC56" s="267">
        <f>V56</f>
        <v>0</v>
      </c>
      <c r="AD56" s="267" t="s">
        <v>450</v>
      </c>
      <c r="AE56" s="338">
        <f>Z56*AC56</f>
        <v>0</v>
      </c>
      <c r="AF56" s="338"/>
      <c r="AG56" s="268" t="s">
        <v>98</v>
      </c>
      <c r="AH56" s="220"/>
      <c r="AI56" s="112"/>
      <c r="AJ56" s="113"/>
      <c r="AP56" s="11"/>
    </row>
    <row r="57" spans="1:52" ht="15" customHeight="1" x14ac:dyDescent="0.15">
      <c r="A57" s="111"/>
      <c r="B57" s="315"/>
      <c r="C57" s="334" t="s">
        <v>452</v>
      </c>
      <c r="D57" s="335"/>
      <c r="E57" s="336"/>
      <c r="F57" s="334" t="s">
        <v>453</v>
      </c>
      <c r="G57" s="335"/>
      <c r="H57" s="336"/>
      <c r="I57" s="334" t="s">
        <v>199</v>
      </c>
      <c r="J57" s="336"/>
      <c r="K57" s="317" t="s">
        <v>200</v>
      </c>
      <c r="L57" s="318"/>
      <c r="M57" s="318"/>
      <c r="N57" s="318"/>
      <c r="O57" s="318"/>
      <c r="P57" s="318"/>
      <c r="Q57" s="318"/>
      <c r="R57" s="318"/>
      <c r="S57" s="318"/>
      <c r="T57" s="318"/>
      <c r="U57" s="318"/>
      <c r="V57" s="318"/>
      <c r="W57" s="318"/>
      <c r="X57" s="318"/>
      <c r="Y57" s="318"/>
      <c r="Z57" s="318"/>
      <c r="AA57" s="318"/>
      <c r="AB57" s="318"/>
      <c r="AC57" s="318"/>
      <c r="AD57" s="318"/>
      <c r="AE57" s="318"/>
      <c r="AF57" s="318"/>
      <c r="AG57" s="319"/>
      <c r="AH57" s="220"/>
      <c r="AI57" s="112"/>
      <c r="AJ57" s="113"/>
      <c r="AP57" s="11"/>
    </row>
    <row r="58" spans="1:52" ht="30" customHeight="1" x14ac:dyDescent="0.15">
      <c r="A58" s="111"/>
      <c r="B58" s="316"/>
      <c r="C58" s="308"/>
      <c r="D58" s="309"/>
      <c r="E58" s="253" t="s">
        <v>446</v>
      </c>
      <c r="F58" s="308"/>
      <c r="G58" s="309"/>
      <c r="H58" s="254" t="s">
        <v>446</v>
      </c>
      <c r="I58" s="258"/>
      <c r="J58" s="227" t="s">
        <v>201</v>
      </c>
      <c r="K58" s="310"/>
      <c r="L58" s="311"/>
      <c r="M58" s="311"/>
      <c r="N58" s="311"/>
      <c r="O58" s="311"/>
      <c r="P58" s="311"/>
      <c r="Q58" s="311"/>
      <c r="R58" s="311"/>
      <c r="S58" s="311"/>
      <c r="T58" s="311"/>
      <c r="U58" s="311"/>
      <c r="V58" s="311"/>
      <c r="W58" s="311"/>
      <c r="X58" s="311"/>
      <c r="Y58" s="311"/>
      <c r="Z58" s="311"/>
      <c r="AA58" s="311"/>
      <c r="AB58" s="311"/>
      <c r="AC58" s="311"/>
      <c r="AD58" s="311"/>
      <c r="AE58" s="311"/>
      <c r="AF58" s="311"/>
      <c r="AG58" s="312"/>
      <c r="AH58" s="220"/>
      <c r="AI58" s="112"/>
      <c r="AJ58" s="113"/>
      <c r="AP58" s="11"/>
    </row>
    <row r="59" spans="1:52" ht="12" customHeight="1" x14ac:dyDescent="0.15">
      <c r="A59" s="111"/>
      <c r="B59" s="313"/>
      <c r="C59" s="313"/>
      <c r="D59" s="313"/>
      <c r="E59" s="313"/>
      <c r="F59" s="313"/>
      <c r="G59" s="313"/>
      <c r="H59" s="313"/>
      <c r="I59" s="313"/>
      <c r="J59" s="313"/>
      <c r="K59" s="313"/>
      <c r="L59" s="313"/>
      <c r="M59" s="313"/>
      <c r="N59" s="313"/>
      <c r="O59" s="313"/>
      <c r="P59" s="313"/>
      <c r="Q59" s="313"/>
      <c r="R59" s="313"/>
      <c r="S59" s="313"/>
      <c r="T59" s="313"/>
      <c r="U59" s="313"/>
      <c r="V59" s="313"/>
      <c r="W59" s="313"/>
      <c r="X59" s="313"/>
      <c r="Y59" s="313"/>
      <c r="Z59" s="313"/>
      <c r="AA59" s="313"/>
      <c r="AB59" s="313"/>
      <c r="AC59" s="313"/>
      <c r="AD59" s="313"/>
      <c r="AE59" s="313"/>
      <c r="AF59" s="313"/>
      <c r="AG59" s="313"/>
      <c r="AH59" s="220"/>
      <c r="AI59" s="112"/>
      <c r="AJ59" s="113"/>
      <c r="AP59" s="11"/>
    </row>
    <row r="60" spans="1:52" ht="15" customHeight="1" x14ac:dyDescent="0.15">
      <c r="A60" s="111"/>
      <c r="B60" s="314" t="s">
        <v>202</v>
      </c>
      <c r="C60" s="317" t="s">
        <v>184</v>
      </c>
      <c r="D60" s="318"/>
      <c r="E60" s="318"/>
      <c r="F60" s="318"/>
      <c r="G60" s="318"/>
      <c r="H60" s="318"/>
      <c r="I60" s="318"/>
      <c r="J60" s="318"/>
      <c r="K60" s="318"/>
      <c r="L60" s="318"/>
      <c r="M60" s="319"/>
      <c r="N60" s="317" t="s">
        <v>185</v>
      </c>
      <c r="O60" s="318"/>
      <c r="P60" s="319"/>
      <c r="Q60" s="317" t="s">
        <v>186</v>
      </c>
      <c r="R60" s="318"/>
      <c r="S60" s="319"/>
      <c r="T60" s="317" t="s">
        <v>187</v>
      </c>
      <c r="U60" s="318"/>
      <c r="V60" s="318"/>
      <c r="W60" s="318"/>
      <c r="X60" s="318"/>
      <c r="Y60" s="318"/>
      <c r="Z60" s="319"/>
      <c r="AA60" s="317" t="s">
        <v>188</v>
      </c>
      <c r="AB60" s="318"/>
      <c r="AC60" s="318"/>
      <c r="AD60" s="318"/>
      <c r="AE60" s="318"/>
      <c r="AF60" s="318"/>
      <c r="AG60" s="319"/>
      <c r="AH60" s="220"/>
      <c r="AI60" s="112"/>
      <c r="AJ60" s="113"/>
    </row>
    <row r="61" spans="1:52" ht="30" customHeight="1" x14ac:dyDescent="0.15">
      <c r="A61" s="111"/>
      <c r="B61" s="315"/>
      <c r="C61" s="339"/>
      <c r="D61" s="321"/>
      <c r="E61" s="321"/>
      <c r="F61" s="321"/>
      <c r="G61" s="321"/>
      <c r="H61" s="321"/>
      <c r="I61" s="321"/>
      <c r="J61" s="321"/>
      <c r="K61" s="321"/>
      <c r="L61" s="321"/>
      <c r="M61" s="322"/>
      <c r="N61" s="323"/>
      <c r="O61" s="324"/>
      <c r="P61" s="325"/>
      <c r="Q61" s="225"/>
      <c r="R61" s="222" t="s">
        <v>101</v>
      </c>
      <c r="S61" s="226"/>
      <c r="T61" s="326"/>
      <c r="U61" s="327"/>
      <c r="V61" s="327"/>
      <c r="W61" s="327"/>
      <c r="X61" s="327"/>
      <c r="Y61" s="327"/>
      <c r="Z61" s="328"/>
      <c r="AA61" s="329"/>
      <c r="AB61" s="329"/>
      <c r="AC61" s="329"/>
      <c r="AD61" s="329"/>
      <c r="AE61" s="329"/>
      <c r="AF61" s="329"/>
      <c r="AG61" s="330"/>
      <c r="AH61" s="220"/>
      <c r="AI61" s="112"/>
      <c r="AJ61" s="113"/>
      <c r="AS61" s="2" t="s">
        <v>189</v>
      </c>
      <c r="AT61" s="2" t="s">
        <v>192</v>
      </c>
      <c r="AU61" s="2" t="s">
        <v>193</v>
      </c>
      <c r="AV61" s="2" t="s">
        <v>194</v>
      </c>
      <c r="AW61" s="2" t="s">
        <v>195</v>
      </c>
      <c r="AX61" s="2" t="s">
        <v>196</v>
      </c>
      <c r="AY61" s="2" t="s">
        <v>197</v>
      </c>
      <c r="AZ61" s="2" t="s">
        <v>190</v>
      </c>
    </row>
    <row r="62" spans="1:52" ht="20.100000000000001" customHeight="1" x14ac:dyDescent="0.15">
      <c r="A62" s="111"/>
      <c r="B62" s="315"/>
      <c r="C62" s="331" t="s">
        <v>437</v>
      </c>
      <c r="D62" s="331"/>
      <c r="E62" s="331"/>
      <c r="F62" s="331"/>
      <c r="G62" s="331"/>
      <c r="H62" s="331"/>
      <c r="I62" s="331"/>
      <c r="J62" s="331"/>
      <c r="K62" s="331"/>
      <c r="L62" s="331"/>
      <c r="M62" s="331"/>
      <c r="N62" s="331"/>
      <c r="O62" s="331"/>
      <c r="P62" s="331"/>
      <c r="Q62" s="331"/>
      <c r="R62" s="331"/>
      <c r="S62" s="331"/>
      <c r="T62" s="331"/>
      <c r="U62" s="331"/>
      <c r="V62" s="331"/>
      <c r="W62" s="331"/>
      <c r="X62" s="331"/>
      <c r="Y62" s="331"/>
      <c r="Z62" s="331"/>
      <c r="AA62" s="331"/>
      <c r="AB62" s="331"/>
      <c r="AC62" s="331"/>
      <c r="AD62" s="331"/>
      <c r="AE62" s="331"/>
      <c r="AF62" s="331"/>
      <c r="AG62" s="331"/>
      <c r="AH62" s="220"/>
      <c r="AI62" s="112"/>
      <c r="AJ62" s="113"/>
    </row>
    <row r="63" spans="1:52" ht="60" customHeight="1" x14ac:dyDescent="0.15">
      <c r="A63" s="111"/>
      <c r="B63" s="315"/>
      <c r="C63" s="332"/>
      <c r="D63" s="332"/>
      <c r="E63" s="332"/>
      <c r="F63" s="332"/>
      <c r="G63" s="332"/>
      <c r="H63" s="332"/>
      <c r="I63" s="332"/>
      <c r="J63" s="332"/>
      <c r="K63" s="332"/>
      <c r="L63" s="332"/>
      <c r="M63" s="332"/>
      <c r="N63" s="332"/>
      <c r="O63" s="332"/>
      <c r="P63" s="332"/>
      <c r="Q63" s="332"/>
      <c r="R63" s="332"/>
      <c r="S63" s="332"/>
      <c r="T63" s="332"/>
      <c r="U63" s="332"/>
      <c r="V63" s="332"/>
      <c r="W63" s="332"/>
      <c r="X63" s="332"/>
      <c r="Y63" s="332"/>
      <c r="Z63" s="332"/>
      <c r="AA63" s="332"/>
      <c r="AB63" s="332"/>
      <c r="AC63" s="332"/>
      <c r="AD63" s="332"/>
      <c r="AE63" s="332"/>
      <c r="AF63" s="332"/>
      <c r="AG63" s="332"/>
      <c r="AH63" s="246">
        <f>LEN(C63)</f>
        <v>0</v>
      </c>
      <c r="AI63" s="112"/>
      <c r="AJ63" s="113"/>
    </row>
    <row r="64" spans="1:52" ht="15" customHeight="1" x14ac:dyDescent="0.15">
      <c r="A64" s="111"/>
      <c r="B64" s="315"/>
      <c r="C64" s="331" t="s">
        <v>438</v>
      </c>
      <c r="D64" s="331"/>
      <c r="E64" s="331"/>
      <c r="F64" s="331"/>
      <c r="G64" s="331"/>
      <c r="H64" s="331"/>
      <c r="I64" s="331"/>
      <c r="J64" s="331"/>
      <c r="K64" s="331"/>
      <c r="L64" s="331"/>
      <c r="M64" s="331"/>
      <c r="N64" s="331"/>
      <c r="O64" s="331"/>
      <c r="P64" s="331"/>
      <c r="Q64" s="331"/>
      <c r="R64" s="331"/>
      <c r="S64" s="331"/>
      <c r="T64" s="331"/>
      <c r="U64" s="331"/>
      <c r="V64" s="331"/>
      <c r="W64" s="331"/>
      <c r="X64" s="331"/>
      <c r="Y64" s="331"/>
      <c r="Z64" s="331"/>
      <c r="AA64" s="331"/>
      <c r="AB64" s="331"/>
      <c r="AC64" s="331"/>
      <c r="AD64" s="331"/>
      <c r="AE64" s="331"/>
      <c r="AF64" s="331"/>
      <c r="AG64" s="331"/>
      <c r="AH64" s="220"/>
      <c r="AI64" s="112"/>
      <c r="AJ64" s="113"/>
      <c r="AP64" s="11"/>
    </row>
    <row r="65" spans="1:52" ht="45" customHeight="1" x14ac:dyDescent="0.15">
      <c r="A65" s="111"/>
      <c r="B65" s="315"/>
      <c r="C65" s="333"/>
      <c r="D65" s="333"/>
      <c r="E65" s="333"/>
      <c r="F65" s="333"/>
      <c r="G65" s="333"/>
      <c r="H65" s="333"/>
      <c r="I65" s="333"/>
      <c r="J65" s="333"/>
      <c r="K65" s="333"/>
      <c r="L65" s="333"/>
      <c r="M65" s="333"/>
      <c r="N65" s="333"/>
      <c r="O65" s="333"/>
      <c r="P65" s="333"/>
      <c r="Q65" s="333"/>
      <c r="R65" s="333"/>
      <c r="S65" s="333"/>
      <c r="T65" s="333"/>
      <c r="U65" s="333"/>
      <c r="V65" s="333"/>
      <c r="W65" s="333"/>
      <c r="X65" s="333"/>
      <c r="Y65" s="333"/>
      <c r="Z65" s="333"/>
      <c r="AA65" s="333"/>
      <c r="AB65" s="333"/>
      <c r="AC65" s="333"/>
      <c r="AD65" s="333"/>
      <c r="AE65" s="333"/>
      <c r="AF65" s="333"/>
      <c r="AG65" s="333"/>
      <c r="AH65" s="242">
        <f>LEN(C65)</f>
        <v>0</v>
      </c>
      <c r="AI65" s="112"/>
      <c r="AJ65" s="113"/>
      <c r="AP65" s="11"/>
    </row>
    <row r="66" spans="1:52" ht="15" customHeight="1" x14ac:dyDescent="0.15">
      <c r="A66" s="111"/>
      <c r="B66" s="315"/>
      <c r="C66" s="334" t="s">
        <v>198</v>
      </c>
      <c r="D66" s="335"/>
      <c r="E66" s="335"/>
      <c r="F66" s="335"/>
      <c r="G66" s="335"/>
      <c r="H66" s="336"/>
      <c r="I66" s="317" t="s">
        <v>439</v>
      </c>
      <c r="J66" s="318"/>
      <c r="K66" s="318"/>
      <c r="L66" s="318"/>
      <c r="M66" s="318"/>
      <c r="N66" s="318"/>
      <c r="O66" s="318"/>
      <c r="P66" s="319"/>
      <c r="Q66" s="317" t="s">
        <v>443</v>
      </c>
      <c r="R66" s="318"/>
      <c r="S66" s="318"/>
      <c r="T66" s="318"/>
      <c r="U66" s="318"/>
      <c r="V66" s="318"/>
      <c r="W66" s="319"/>
      <c r="X66" s="317" t="s">
        <v>451</v>
      </c>
      <c r="Y66" s="318"/>
      <c r="Z66" s="318"/>
      <c r="AA66" s="318"/>
      <c r="AB66" s="318"/>
      <c r="AC66" s="318"/>
      <c r="AD66" s="318"/>
      <c r="AE66" s="318"/>
      <c r="AF66" s="318"/>
      <c r="AG66" s="319"/>
      <c r="AH66" s="220"/>
      <c r="AI66" s="112"/>
      <c r="AJ66" s="113"/>
      <c r="AP66" s="11"/>
    </row>
    <row r="67" spans="1:52" ht="30" customHeight="1" x14ac:dyDescent="0.15">
      <c r="A67" s="111"/>
      <c r="B67" s="315"/>
      <c r="C67" s="323"/>
      <c r="D67" s="324"/>
      <c r="E67" s="324"/>
      <c r="F67" s="324"/>
      <c r="G67" s="324"/>
      <c r="H67" s="325"/>
      <c r="I67" s="259" t="s">
        <v>128</v>
      </c>
      <c r="J67" s="251"/>
      <c r="K67" s="260" t="s">
        <v>441</v>
      </c>
      <c r="L67" s="251"/>
      <c r="M67" s="260" t="s">
        <v>440</v>
      </c>
      <c r="N67" s="11" t="s">
        <v>442</v>
      </c>
      <c r="O67" s="260">
        <f>J67*L67</f>
        <v>0</v>
      </c>
      <c r="P67" s="261" t="s">
        <v>191</v>
      </c>
      <c r="Q67" s="255" t="s">
        <v>444</v>
      </c>
      <c r="R67" s="252"/>
      <c r="S67" s="262" t="s">
        <v>445</v>
      </c>
      <c r="T67" s="262">
        <f>O67</f>
        <v>0</v>
      </c>
      <c r="U67" s="263" t="s">
        <v>449</v>
      </c>
      <c r="V67" s="262">
        <f>R67*T67</f>
        <v>0</v>
      </c>
      <c r="W67" s="264" t="s">
        <v>446</v>
      </c>
      <c r="X67" s="265" t="s">
        <v>447</v>
      </c>
      <c r="Y67" s="266"/>
      <c r="Z67" s="337"/>
      <c r="AA67" s="337"/>
      <c r="AB67" s="267" t="s">
        <v>448</v>
      </c>
      <c r="AC67" s="267">
        <f>V67</f>
        <v>0</v>
      </c>
      <c r="AD67" s="267" t="s">
        <v>450</v>
      </c>
      <c r="AE67" s="338">
        <f>Z67*AC67</f>
        <v>0</v>
      </c>
      <c r="AF67" s="338"/>
      <c r="AG67" s="268" t="s">
        <v>98</v>
      </c>
      <c r="AH67" s="220"/>
      <c r="AI67" s="112"/>
      <c r="AJ67" s="113"/>
      <c r="AP67" s="11"/>
    </row>
    <row r="68" spans="1:52" ht="15" customHeight="1" x14ac:dyDescent="0.15">
      <c r="A68" s="111"/>
      <c r="B68" s="315"/>
      <c r="C68" s="334" t="s">
        <v>452</v>
      </c>
      <c r="D68" s="335"/>
      <c r="E68" s="336"/>
      <c r="F68" s="334" t="s">
        <v>453</v>
      </c>
      <c r="G68" s="335"/>
      <c r="H68" s="336"/>
      <c r="I68" s="334" t="s">
        <v>199</v>
      </c>
      <c r="J68" s="336"/>
      <c r="K68" s="317" t="s">
        <v>200</v>
      </c>
      <c r="L68" s="318"/>
      <c r="M68" s="318"/>
      <c r="N68" s="318"/>
      <c r="O68" s="318"/>
      <c r="P68" s="318"/>
      <c r="Q68" s="318"/>
      <c r="R68" s="318"/>
      <c r="S68" s="318"/>
      <c r="T68" s="318"/>
      <c r="U68" s="318"/>
      <c r="V68" s="318"/>
      <c r="W68" s="318"/>
      <c r="X68" s="318"/>
      <c r="Y68" s="318"/>
      <c r="Z68" s="318"/>
      <c r="AA68" s="318"/>
      <c r="AB68" s="318"/>
      <c r="AC68" s="318"/>
      <c r="AD68" s="318"/>
      <c r="AE68" s="318"/>
      <c r="AF68" s="318"/>
      <c r="AG68" s="319"/>
      <c r="AH68" s="220"/>
      <c r="AI68" s="112"/>
      <c r="AJ68" s="113"/>
      <c r="AP68" s="11"/>
    </row>
    <row r="69" spans="1:52" ht="30" customHeight="1" x14ac:dyDescent="0.15">
      <c r="A69" s="111"/>
      <c r="B69" s="316"/>
      <c r="C69" s="308"/>
      <c r="D69" s="309"/>
      <c r="E69" s="253" t="s">
        <v>446</v>
      </c>
      <c r="F69" s="308"/>
      <c r="G69" s="309"/>
      <c r="H69" s="254" t="s">
        <v>446</v>
      </c>
      <c r="I69" s="258"/>
      <c r="J69" s="227" t="s">
        <v>201</v>
      </c>
      <c r="K69" s="310"/>
      <c r="L69" s="311"/>
      <c r="M69" s="311"/>
      <c r="N69" s="311"/>
      <c r="O69" s="311"/>
      <c r="P69" s="311"/>
      <c r="Q69" s="311"/>
      <c r="R69" s="311"/>
      <c r="S69" s="311"/>
      <c r="T69" s="311"/>
      <c r="U69" s="311"/>
      <c r="V69" s="311"/>
      <c r="W69" s="311"/>
      <c r="X69" s="311"/>
      <c r="Y69" s="311"/>
      <c r="Z69" s="311"/>
      <c r="AA69" s="311"/>
      <c r="AB69" s="311"/>
      <c r="AC69" s="311"/>
      <c r="AD69" s="311"/>
      <c r="AE69" s="311"/>
      <c r="AF69" s="311"/>
      <c r="AG69" s="312"/>
      <c r="AH69" s="220"/>
      <c r="AI69" s="112"/>
      <c r="AJ69" s="113"/>
      <c r="AP69" s="11"/>
    </row>
    <row r="70" spans="1:52" ht="12" customHeight="1" x14ac:dyDescent="0.15">
      <c r="A70" s="111"/>
      <c r="B70" s="313"/>
      <c r="C70" s="313"/>
      <c r="D70" s="313"/>
      <c r="E70" s="313"/>
      <c r="F70" s="313"/>
      <c r="G70" s="313"/>
      <c r="H70" s="313"/>
      <c r="I70" s="313"/>
      <c r="J70" s="313"/>
      <c r="K70" s="313"/>
      <c r="L70" s="313"/>
      <c r="M70" s="313"/>
      <c r="N70" s="313"/>
      <c r="O70" s="313"/>
      <c r="P70" s="313"/>
      <c r="Q70" s="313"/>
      <c r="R70" s="313"/>
      <c r="S70" s="313"/>
      <c r="T70" s="313"/>
      <c r="U70" s="313"/>
      <c r="V70" s="313"/>
      <c r="W70" s="313"/>
      <c r="X70" s="313"/>
      <c r="Y70" s="313"/>
      <c r="Z70" s="313"/>
      <c r="AA70" s="313"/>
      <c r="AB70" s="313"/>
      <c r="AC70" s="313"/>
      <c r="AD70" s="313"/>
      <c r="AE70" s="313"/>
      <c r="AF70" s="313"/>
      <c r="AG70" s="313"/>
      <c r="AH70" s="220"/>
      <c r="AI70" s="112"/>
      <c r="AJ70" s="113"/>
      <c r="AP70" s="11"/>
    </row>
    <row r="71" spans="1:52" ht="15" customHeight="1" x14ac:dyDescent="0.15">
      <c r="A71" s="111"/>
      <c r="B71" s="314" t="s">
        <v>210</v>
      </c>
      <c r="C71" s="317" t="s">
        <v>184</v>
      </c>
      <c r="D71" s="318"/>
      <c r="E71" s="318"/>
      <c r="F71" s="318"/>
      <c r="G71" s="318"/>
      <c r="H71" s="318"/>
      <c r="I71" s="318"/>
      <c r="J71" s="318"/>
      <c r="K71" s="318"/>
      <c r="L71" s="318"/>
      <c r="M71" s="319"/>
      <c r="N71" s="317" t="s">
        <v>185</v>
      </c>
      <c r="O71" s="318"/>
      <c r="P71" s="319"/>
      <c r="Q71" s="317" t="s">
        <v>186</v>
      </c>
      <c r="R71" s="318"/>
      <c r="S71" s="319"/>
      <c r="T71" s="317" t="s">
        <v>187</v>
      </c>
      <c r="U71" s="318"/>
      <c r="V71" s="318"/>
      <c r="W71" s="318"/>
      <c r="X71" s="318"/>
      <c r="Y71" s="318"/>
      <c r="Z71" s="319"/>
      <c r="AA71" s="317" t="s">
        <v>188</v>
      </c>
      <c r="AB71" s="318"/>
      <c r="AC71" s="318"/>
      <c r="AD71" s="318"/>
      <c r="AE71" s="318"/>
      <c r="AF71" s="318"/>
      <c r="AG71" s="319"/>
      <c r="AH71" s="220"/>
      <c r="AI71" s="112"/>
      <c r="AJ71" s="113"/>
    </row>
    <row r="72" spans="1:52" ht="30" customHeight="1" x14ac:dyDescent="0.15">
      <c r="A72" s="111"/>
      <c r="B72" s="315"/>
      <c r="C72" s="339"/>
      <c r="D72" s="321"/>
      <c r="E72" s="321"/>
      <c r="F72" s="321"/>
      <c r="G72" s="321"/>
      <c r="H72" s="321"/>
      <c r="I72" s="321"/>
      <c r="J72" s="321"/>
      <c r="K72" s="321"/>
      <c r="L72" s="321"/>
      <c r="M72" s="322"/>
      <c r="N72" s="323"/>
      <c r="O72" s="324"/>
      <c r="P72" s="325"/>
      <c r="Q72" s="225"/>
      <c r="R72" s="222" t="s">
        <v>101</v>
      </c>
      <c r="S72" s="226"/>
      <c r="T72" s="326"/>
      <c r="U72" s="327"/>
      <c r="V72" s="327"/>
      <c r="W72" s="327"/>
      <c r="X72" s="327"/>
      <c r="Y72" s="327"/>
      <c r="Z72" s="328"/>
      <c r="AA72" s="329"/>
      <c r="AB72" s="329"/>
      <c r="AC72" s="329"/>
      <c r="AD72" s="329"/>
      <c r="AE72" s="329"/>
      <c r="AF72" s="329"/>
      <c r="AG72" s="330"/>
      <c r="AH72" s="220"/>
      <c r="AI72" s="112"/>
      <c r="AJ72" s="113"/>
      <c r="AS72" s="2" t="s">
        <v>189</v>
      </c>
      <c r="AT72" s="2" t="s">
        <v>192</v>
      </c>
      <c r="AU72" s="2" t="s">
        <v>193</v>
      </c>
      <c r="AV72" s="2" t="s">
        <v>194</v>
      </c>
      <c r="AW72" s="2" t="s">
        <v>195</v>
      </c>
      <c r="AX72" s="2" t="s">
        <v>196</v>
      </c>
      <c r="AY72" s="2" t="s">
        <v>197</v>
      </c>
      <c r="AZ72" s="2" t="s">
        <v>190</v>
      </c>
    </row>
    <row r="73" spans="1:52" ht="20.100000000000001" customHeight="1" x14ac:dyDescent="0.15">
      <c r="A73" s="111"/>
      <c r="B73" s="315"/>
      <c r="C73" s="331" t="s">
        <v>437</v>
      </c>
      <c r="D73" s="331"/>
      <c r="E73" s="331"/>
      <c r="F73" s="331"/>
      <c r="G73" s="331"/>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220"/>
      <c r="AI73" s="112"/>
      <c r="AJ73" s="113"/>
    </row>
    <row r="74" spans="1:52" ht="60" customHeight="1" x14ac:dyDescent="0.15">
      <c r="A74" s="111"/>
      <c r="B74" s="315"/>
      <c r="C74" s="332"/>
      <c r="D74" s="332"/>
      <c r="E74" s="332"/>
      <c r="F74" s="332"/>
      <c r="G74" s="332"/>
      <c r="H74" s="332"/>
      <c r="I74" s="332"/>
      <c r="J74" s="332"/>
      <c r="K74" s="332"/>
      <c r="L74" s="332"/>
      <c r="M74" s="332"/>
      <c r="N74" s="332"/>
      <c r="O74" s="332"/>
      <c r="P74" s="332"/>
      <c r="Q74" s="332"/>
      <c r="R74" s="332"/>
      <c r="S74" s="332"/>
      <c r="T74" s="332"/>
      <c r="U74" s="332"/>
      <c r="V74" s="332"/>
      <c r="W74" s="332"/>
      <c r="X74" s="332"/>
      <c r="Y74" s="332"/>
      <c r="Z74" s="332"/>
      <c r="AA74" s="332"/>
      <c r="AB74" s="332"/>
      <c r="AC74" s="332"/>
      <c r="AD74" s="332"/>
      <c r="AE74" s="332"/>
      <c r="AF74" s="332"/>
      <c r="AG74" s="332"/>
      <c r="AH74" s="246">
        <f>LEN(C74)</f>
        <v>0</v>
      </c>
      <c r="AI74" s="112"/>
      <c r="AJ74" s="113"/>
    </row>
    <row r="75" spans="1:52" ht="15" customHeight="1" x14ac:dyDescent="0.15">
      <c r="A75" s="111"/>
      <c r="B75" s="315"/>
      <c r="C75" s="331" t="s">
        <v>438</v>
      </c>
      <c r="D75" s="331"/>
      <c r="E75" s="331"/>
      <c r="F75" s="331"/>
      <c r="G75" s="331"/>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220"/>
      <c r="AI75" s="112"/>
      <c r="AJ75" s="113"/>
      <c r="AP75" s="11"/>
    </row>
    <row r="76" spans="1:52" ht="45" customHeight="1" x14ac:dyDescent="0.15">
      <c r="A76" s="111"/>
      <c r="B76" s="315"/>
      <c r="C76" s="333"/>
      <c r="D76" s="333"/>
      <c r="E76" s="333"/>
      <c r="F76" s="333"/>
      <c r="G76" s="333"/>
      <c r="H76" s="333"/>
      <c r="I76" s="333"/>
      <c r="J76" s="333"/>
      <c r="K76" s="333"/>
      <c r="L76" s="333"/>
      <c r="M76" s="333"/>
      <c r="N76" s="333"/>
      <c r="O76" s="333"/>
      <c r="P76" s="333"/>
      <c r="Q76" s="333"/>
      <c r="R76" s="333"/>
      <c r="S76" s="333"/>
      <c r="T76" s="333"/>
      <c r="U76" s="333"/>
      <c r="V76" s="333"/>
      <c r="W76" s="333"/>
      <c r="X76" s="333"/>
      <c r="Y76" s="333"/>
      <c r="Z76" s="333"/>
      <c r="AA76" s="333"/>
      <c r="AB76" s="333"/>
      <c r="AC76" s="333"/>
      <c r="AD76" s="333"/>
      <c r="AE76" s="333"/>
      <c r="AF76" s="333"/>
      <c r="AG76" s="333"/>
      <c r="AH76" s="242">
        <f>LEN(C76)</f>
        <v>0</v>
      </c>
      <c r="AI76" s="112"/>
      <c r="AJ76" s="113"/>
      <c r="AP76" s="11"/>
    </row>
    <row r="77" spans="1:52" ht="15" customHeight="1" x14ac:dyDescent="0.15">
      <c r="A77" s="111"/>
      <c r="B77" s="315"/>
      <c r="C77" s="334" t="s">
        <v>198</v>
      </c>
      <c r="D77" s="335"/>
      <c r="E77" s="335"/>
      <c r="F77" s="335"/>
      <c r="G77" s="335"/>
      <c r="H77" s="336"/>
      <c r="I77" s="317" t="s">
        <v>439</v>
      </c>
      <c r="J77" s="318"/>
      <c r="K77" s="318"/>
      <c r="L77" s="318"/>
      <c r="M77" s="318"/>
      <c r="N77" s="318"/>
      <c r="O77" s="318"/>
      <c r="P77" s="319"/>
      <c r="Q77" s="317" t="s">
        <v>443</v>
      </c>
      <c r="R77" s="318"/>
      <c r="S77" s="318"/>
      <c r="T77" s="318"/>
      <c r="U77" s="318"/>
      <c r="V77" s="318"/>
      <c r="W77" s="319"/>
      <c r="X77" s="317" t="s">
        <v>451</v>
      </c>
      <c r="Y77" s="318"/>
      <c r="Z77" s="318"/>
      <c r="AA77" s="318"/>
      <c r="AB77" s="318"/>
      <c r="AC77" s="318"/>
      <c r="AD77" s="318"/>
      <c r="AE77" s="318"/>
      <c r="AF77" s="318"/>
      <c r="AG77" s="319"/>
      <c r="AH77" s="220"/>
      <c r="AI77" s="112"/>
      <c r="AJ77" s="113"/>
      <c r="AP77" s="11"/>
    </row>
    <row r="78" spans="1:52" ht="30" customHeight="1" x14ac:dyDescent="0.15">
      <c r="A78" s="111"/>
      <c r="B78" s="315"/>
      <c r="C78" s="323"/>
      <c r="D78" s="324"/>
      <c r="E78" s="324"/>
      <c r="F78" s="324"/>
      <c r="G78" s="324"/>
      <c r="H78" s="325"/>
      <c r="I78" s="259" t="s">
        <v>128</v>
      </c>
      <c r="J78" s="251"/>
      <c r="K78" s="260" t="s">
        <v>441</v>
      </c>
      <c r="L78" s="251"/>
      <c r="M78" s="260" t="s">
        <v>440</v>
      </c>
      <c r="N78" s="11" t="s">
        <v>442</v>
      </c>
      <c r="O78" s="260">
        <f>J78*L78</f>
        <v>0</v>
      </c>
      <c r="P78" s="261" t="s">
        <v>191</v>
      </c>
      <c r="Q78" s="255" t="s">
        <v>444</v>
      </c>
      <c r="R78" s="252"/>
      <c r="S78" s="262" t="s">
        <v>445</v>
      </c>
      <c r="T78" s="262">
        <f>O78</f>
        <v>0</v>
      </c>
      <c r="U78" s="263" t="s">
        <v>449</v>
      </c>
      <c r="V78" s="262">
        <f>R78*T78</f>
        <v>0</v>
      </c>
      <c r="W78" s="264" t="s">
        <v>446</v>
      </c>
      <c r="X78" s="265" t="s">
        <v>447</v>
      </c>
      <c r="Y78" s="266"/>
      <c r="Z78" s="337"/>
      <c r="AA78" s="337"/>
      <c r="AB78" s="267" t="s">
        <v>448</v>
      </c>
      <c r="AC78" s="267">
        <f>V78</f>
        <v>0</v>
      </c>
      <c r="AD78" s="267" t="s">
        <v>450</v>
      </c>
      <c r="AE78" s="338">
        <f>Z78*AC78</f>
        <v>0</v>
      </c>
      <c r="AF78" s="338"/>
      <c r="AG78" s="268" t="s">
        <v>98</v>
      </c>
      <c r="AH78" s="220"/>
      <c r="AI78" s="112"/>
      <c r="AJ78" s="113"/>
      <c r="AP78" s="11"/>
    </row>
    <row r="79" spans="1:52" ht="15" customHeight="1" x14ac:dyDescent="0.15">
      <c r="A79" s="111"/>
      <c r="B79" s="315"/>
      <c r="C79" s="334" t="s">
        <v>452</v>
      </c>
      <c r="D79" s="335"/>
      <c r="E79" s="336"/>
      <c r="F79" s="334" t="s">
        <v>453</v>
      </c>
      <c r="G79" s="335"/>
      <c r="H79" s="336"/>
      <c r="I79" s="334" t="s">
        <v>199</v>
      </c>
      <c r="J79" s="336"/>
      <c r="K79" s="317" t="s">
        <v>200</v>
      </c>
      <c r="L79" s="318"/>
      <c r="M79" s="318"/>
      <c r="N79" s="318"/>
      <c r="O79" s="318"/>
      <c r="P79" s="318"/>
      <c r="Q79" s="318"/>
      <c r="R79" s="318"/>
      <c r="S79" s="318"/>
      <c r="T79" s="318"/>
      <c r="U79" s="318"/>
      <c r="V79" s="318"/>
      <c r="W79" s="318"/>
      <c r="X79" s="318"/>
      <c r="Y79" s="318"/>
      <c r="Z79" s="318"/>
      <c r="AA79" s="318"/>
      <c r="AB79" s="318"/>
      <c r="AC79" s="318"/>
      <c r="AD79" s="318"/>
      <c r="AE79" s="318"/>
      <c r="AF79" s="318"/>
      <c r="AG79" s="319"/>
      <c r="AH79" s="220"/>
      <c r="AI79" s="112"/>
      <c r="AJ79" s="113"/>
      <c r="AP79" s="11"/>
    </row>
    <row r="80" spans="1:52" ht="30" customHeight="1" x14ac:dyDescent="0.15">
      <c r="A80" s="111"/>
      <c r="B80" s="316"/>
      <c r="C80" s="308"/>
      <c r="D80" s="309"/>
      <c r="E80" s="253" t="s">
        <v>446</v>
      </c>
      <c r="F80" s="308"/>
      <c r="G80" s="309"/>
      <c r="H80" s="254" t="s">
        <v>446</v>
      </c>
      <c r="I80" s="258"/>
      <c r="J80" s="227" t="s">
        <v>201</v>
      </c>
      <c r="K80" s="310"/>
      <c r="L80" s="311"/>
      <c r="M80" s="311"/>
      <c r="N80" s="311"/>
      <c r="O80" s="311"/>
      <c r="P80" s="311"/>
      <c r="Q80" s="311"/>
      <c r="R80" s="311"/>
      <c r="S80" s="311"/>
      <c r="T80" s="311"/>
      <c r="U80" s="311"/>
      <c r="V80" s="311"/>
      <c r="W80" s="311"/>
      <c r="X80" s="311"/>
      <c r="Y80" s="311"/>
      <c r="Z80" s="311"/>
      <c r="AA80" s="311"/>
      <c r="AB80" s="311"/>
      <c r="AC80" s="311"/>
      <c r="AD80" s="311"/>
      <c r="AE80" s="311"/>
      <c r="AF80" s="311"/>
      <c r="AG80" s="312"/>
      <c r="AH80" s="220"/>
      <c r="AI80" s="112"/>
      <c r="AJ80" s="113"/>
      <c r="AP80" s="11"/>
    </row>
    <row r="81" spans="1:52" ht="12" customHeight="1" x14ac:dyDescent="0.15">
      <c r="A81" s="111"/>
      <c r="B81" s="313"/>
      <c r="C81" s="313"/>
      <c r="D81" s="313"/>
      <c r="E81" s="313"/>
      <c r="F81" s="313"/>
      <c r="G81" s="313"/>
      <c r="H81" s="313"/>
      <c r="I81" s="313"/>
      <c r="J81" s="313"/>
      <c r="K81" s="313"/>
      <c r="L81" s="313"/>
      <c r="M81" s="313"/>
      <c r="N81" s="313"/>
      <c r="O81" s="313"/>
      <c r="P81" s="313"/>
      <c r="Q81" s="313"/>
      <c r="R81" s="313"/>
      <c r="S81" s="313"/>
      <c r="T81" s="313"/>
      <c r="U81" s="313"/>
      <c r="V81" s="313"/>
      <c r="W81" s="313"/>
      <c r="X81" s="313"/>
      <c r="Y81" s="313"/>
      <c r="Z81" s="313"/>
      <c r="AA81" s="313"/>
      <c r="AB81" s="313"/>
      <c r="AC81" s="313"/>
      <c r="AD81" s="313"/>
      <c r="AE81" s="313"/>
      <c r="AF81" s="313"/>
      <c r="AG81" s="313"/>
      <c r="AH81" s="220"/>
      <c r="AI81" s="112"/>
      <c r="AJ81" s="113"/>
      <c r="AP81" s="11"/>
    </row>
    <row r="82" spans="1:52" ht="15" customHeight="1" x14ac:dyDescent="0.15">
      <c r="A82" s="111"/>
      <c r="B82" s="314" t="s">
        <v>211</v>
      </c>
      <c r="C82" s="317" t="s">
        <v>184</v>
      </c>
      <c r="D82" s="318"/>
      <c r="E82" s="318"/>
      <c r="F82" s="318"/>
      <c r="G82" s="318"/>
      <c r="H82" s="318"/>
      <c r="I82" s="318"/>
      <c r="J82" s="318"/>
      <c r="K82" s="318"/>
      <c r="L82" s="318"/>
      <c r="M82" s="319"/>
      <c r="N82" s="317" t="s">
        <v>185</v>
      </c>
      <c r="O82" s="318"/>
      <c r="P82" s="319"/>
      <c r="Q82" s="317" t="s">
        <v>186</v>
      </c>
      <c r="R82" s="318"/>
      <c r="S82" s="319"/>
      <c r="T82" s="317" t="s">
        <v>187</v>
      </c>
      <c r="U82" s="318"/>
      <c r="V82" s="318"/>
      <c r="W82" s="318"/>
      <c r="X82" s="318"/>
      <c r="Y82" s="318"/>
      <c r="Z82" s="319"/>
      <c r="AA82" s="317" t="s">
        <v>188</v>
      </c>
      <c r="AB82" s="318"/>
      <c r="AC82" s="318"/>
      <c r="AD82" s="318"/>
      <c r="AE82" s="318"/>
      <c r="AF82" s="318"/>
      <c r="AG82" s="319"/>
      <c r="AH82" s="220"/>
      <c r="AI82" s="112"/>
      <c r="AJ82" s="113"/>
    </row>
    <row r="83" spans="1:52" ht="30" customHeight="1" x14ac:dyDescent="0.15">
      <c r="A83" s="111"/>
      <c r="B83" s="315"/>
      <c r="C83" s="339"/>
      <c r="D83" s="321"/>
      <c r="E83" s="321"/>
      <c r="F83" s="321"/>
      <c r="G83" s="321"/>
      <c r="H83" s="321"/>
      <c r="I83" s="321"/>
      <c r="J83" s="321"/>
      <c r="K83" s="321"/>
      <c r="L83" s="321"/>
      <c r="M83" s="322"/>
      <c r="N83" s="323"/>
      <c r="O83" s="324"/>
      <c r="P83" s="325"/>
      <c r="Q83" s="225"/>
      <c r="R83" s="222" t="s">
        <v>101</v>
      </c>
      <c r="S83" s="226"/>
      <c r="T83" s="326"/>
      <c r="U83" s="327"/>
      <c r="V83" s="327"/>
      <c r="W83" s="327"/>
      <c r="X83" s="327"/>
      <c r="Y83" s="327"/>
      <c r="Z83" s="328"/>
      <c r="AA83" s="329"/>
      <c r="AB83" s="329"/>
      <c r="AC83" s="329"/>
      <c r="AD83" s="329"/>
      <c r="AE83" s="329"/>
      <c r="AF83" s="329"/>
      <c r="AG83" s="330"/>
      <c r="AH83" s="220"/>
      <c r="AI83" s="112"/>
      <c r="AJ83" s="113"/>
      <c r="AS83" s="2" t="s">
        <v>189</v>
      </c>
      <c r="AT83" s="2" t="s">
        <v>192</v>
      </c>
      <c r="AU83" s="2" t="s">
        <v>193</v>
      </c>
      <c r="AV83" s="2" t="s">
        <v>194</v>
      </c>
      <c r="AW83" s="2" t="s">
        <v>195</v>
      </c>
      <c r="AX83" s="2" t="s">
        <v>196</v>
      </c>
      <c r="AY83" s="2" t="s">
        <v>197</v>
      </c>
      <c r="AZ83" s="2" t="s">
        <v>190</v>
      </c>
    </row>
    <row r="84" spans="1:52" ht="20.100000000000001" customHeight="1" x14ac:dyDescent="0.15">
      <c r="A84" s="111"/>
      <c r="B84" s="315"/>
      <c r="C84" s="331" t="s">
        <v>437</v>
      </c>
      <c r="D84" s="331"/>
      <c r="E84" s="331"/>
      <c r="F84" s="331"/>
      <c r="G84" s="331"/>
      <c r="H84" s="331"/>
      <c r="I84" s="331"/>
      <c r="J84" s="331"/>
      <c r="K84" s="331"/>
      <c r="L84" s="331"/>
      <c r="M84" s="331"/>
      <c r="N84" s="331"/>
      <c r="O84" s="331"/>
      <c r="P84" s="331"/>
      <c r="Q84" s="331"/>
      <c r="R84" s="331"/>
      <c r="S84" s="331"/>
      <c r="T84" s="331"/>
      <c r="U84" s="331"/>
      <c r="V84" s="331"/>
      <c r="W84" s="331"/>
      <c r="X84" s="331"/>
      <c r="Y84" s="331"/>
      <c r="Z84" s="331"/>
      <c r="AA84" s="331"/>
      <c r="AB84" s="331"/>
      <c r="AC84" s="331"/>
      <c r="AD84" s="331"/>
      <c r="AE84" s="331"/>
      <c r="AF84" s="331"/>
      <c r="AG84" s="331"/>
      <c r="AH84" s="220"/>
      <c r="AI84" s="112"/>
      <c r="AJ84" s="113"/>
    </row>
    <row r="85" spans="1:52" ht="60" customHeight="1" x14ac:dyDescent="0.15">
      <c r="A85" s="111"/>
      <c r="B85" s="315"/>
      <c r="C85" s="332"/>
      <c r="D85" s="332"/>
      <c r="E85" s="332"/>
      <c r="F85" s="332"/>
      <c r="G85" s="332"/>
      <c r="H85" s="332"/>
      <c r="I85" s="332"/>
      <c r="J85" s="332"/>
      <c r="K85" s="332"/>
      <c r="L85" s="332"/>
      <c r="M85" s="332"/>
      <c r="N85" s="332"/>
      <c r="O85" s="332"/>
      <c r="P85" s="332"/>
      <c r="Q85" s="332"/>
      <c r="R85" s="332"/>
      <c r="S85" s="332"/>
      <c r="T85" s="332"/>
      <c r="U85" s="332"/>
      <c r="V85" s="332"/>
      <c r="W85" s="332"/>
      <c r="X85" s="332"/>
      <c r="Y85" s="332"/>
      <c r="Z85" s="332"/>
      <c r="AA85" s="332"/>
      <c r="AB85" s="332"/>
      <c r="AC85" s="332"/>
      <c r="AD85" s="332"/>
      <c r="AE85" s="332"/>
      <c r="AF85" s="332"/>
      <c r="AG85" s="332"/>
      <c r="AH85" s="246">
        <f>LEN(C85)</f>
        <v>0</v>
      </c>
      <c r="AI85" s="112"/>
      <c r="AJ85" s="113"/>
    </row>
    <row r="86" spans="1:52" ht="15" customHeight="1" x14ac:dyDescent="0.15">
      <c r="A86" s="111"/>
      <c r="B86" s="315"/>
      <c r="C86" s="331" t="s">
        <v>438</v>
      </c>
      <c r="D86" s="331"/>
      <c r="E86" s="331"/>
      <c r="F86" s="331"/>
      <c r="G86" s="331"/>
      <c r="H86" s="331"/>
      <c r="I86" s="331"/>
      <c r="J86" s="331"/>
      <c r="K86" s="331"/>
      <c r="L86" s="331"/>
      <c r="M86" s="331"/>
      <c r="N86" s="331"/>
      <c r="O86" s="331"/>
      <c r="P86" s="331"/>
      <c r="Q86" s="331"/>
      <c r="R86" s="331"/>
      <c r="S86" s="331"/>
      <c r="T86" s="331"/>
      <c r="U86" s="331"/>
      <c r="V86" s="331"/>
      <c r="W86" s="331"/>
      <c r="X86" s="331"/>
      <c r="Y86" s="331"/>
      <c r="Z86" s="331"/>
      <c r="AA86" s="331"/>
      <c r="AB86" s="331"/>
      <c r="AC86" s="331"/>
      <c r="AD86" s="331"/>
      <c r="AE86" s="331"/>
      <c r="AF86" s="331"/>
      <c r="AG86" s="331"/>
      <c r="AH86" s="220"/>
      <c r="AI86" s="112"/>
      <c r="AJ86" s="113"/>
      <c r="AP86" s="11"/>
    </row>
    <row r="87" spans="1:52" ht="45" customHeight="1" x14ac:dyDescent="0.15">
      <c r="A87" s="111"/>
      <c r="B87" s="315"/>
      <c r="C87" s="333"/>
      <c r="D87" s="333"/>
      <c r="E87" s="333"/>
      <c r="F87" s="333"/>
      <c r="G87" s="333"/>
      <c r="H87" s="333"/>
      <c r="I87" s="333"/>
      <c r="J87" s="333"/>
      <c r="K87" s="333"/>
      <c r="L87" s="333"/>
      <c r="M87" s="333"/>
      <c r="N87" s="333"/>
      <c r="O87" s="333"/>
      <c r="P87" s="333"/>
      <c r="Q87" s="333"/>
      <c r="R87" s="333"/>
      <c r="S87" s="333"/>
      <c r="T87" s="333"/>
      <c r="U87" s="333"/>
      <c r="V87" s="333"/>
      <c r="W87" s="333"/>
      <c r="X87" s="333"/>
      <c r="Y87" s="333"/>
      <c r="Z87" s="333"/>
      <c r="AA87" s="333"/>
      <c r="AB87" s="333"/>
      <c r="AC87" s="333"/>
      <c r="AD87" s="333"/>
      <c r="AE87" s="333"/>
      <c r="AF87" s="333"/>
      <c r="AG87" s="333"/>
      <c r="AH87" s="242">
        <f>LEN(C87)</f>
        <v>0</v>
      </c>
      <c r="AI87" s="112"/>
      <c r="AJ87" s="113"/>
      <c r="AP87" s="11"/>
    </row>
    <row r="88" spans="1:52" ht="15" customHeight="1" x14ac:dyDescent="0.15">
      <c r="A88" s="111"/>
      <c r="B88" s="315"/>
      <c r="C88" s="334" t="s">
        <v>198</v>
      </c>
      <c r="D88" s="335"/>
      <c r="E88" s="335"/>
      <c r="F88" s="335"/>
      <c r="G88" s="335"/>
      <c r="H88" s="336"/>
      <c r="I88" s="317" t="s">
        <v>439</v>
      </c>
      <c r="J88" s="318"/>
      <c r="K88" s="318"/>
      <c r="L88" s="318"/>
      <c r="M88" s="318"/>
      <c r="N88" s="318"/>
      <c r="O88" s="318"/>
      <c r="P88" s="319"/>
      <c r="Q88" s="317" t="s">
        <v>443</v>
      </c>
      <c r="R88" s="318"/>
      <c r="S88" s="318"/>
      <c r="T88" s="318"/>
      <c r="U88" s="318"/>
      <c r="V88" s="318"/>
      <c r="W88" s="319"/>
      <c r="X88" s="317" t="s">
        <v>451</v>
      </c>
      <c r="Y88" s="318"/>
      <c r="Z88" s="318"/>
      <c r="AA88" s="318"/>
      <c r="AB88" s="318"/>
      <c r="AC88" s="318"/>
      <c r="AD88" s="318"/>
      <c r="AE88" s="318"/>
      <c r="AF88" s="318"/>
      <c r="AG88" s="319"/>
      <c r="AH88" s="220"/>
      <c r="AI88" s="112"/>
      <c r="AJ88" s="113"/>
      <c r="AP88" s="11"/>
    </row>
    <row r="89" spans="1:52" ht="30" customHeight="1" x14ac:dyDescent="0.15">
      <c r="A89" s="111"/>
      <c r="B89" s="315"/>
      <c r="C89" s="323"/>
      <c r="D89" s="324"/>
      <c r="E89" s="324"/>
      <c r="F89" s="324"/>
      <c r="G89" s="324"/>
      <c r="H89" s="325"/>
      <c r="I89" s="259" t="s">
        <v>128</v>
      </c>
      <c r="J89" s="251"/>
      <c r="K89" s="260" t="s">
        <v>441</v>
      </c>
      <c r="L89" s="251"/>
      <c r="M89" s="260" t="s">
        <v>440</v>
      </c>
      <c r="N89" s="11" t="s">
        <v>442</v>
      </c>
      <c r="O89" s="260">
        <f>J89*L89</f>
        <v>0</v>
      </c>
      <c r="P89" s="261" t="s">
        <v>191</v>
      </c>
      <c r="Q89" s="255" t="s">
        <v>444</v>
      </c>
      <c r="R89" s="252"/>
      <c r="S89" s="262" t="s">
        <v>445</v>
      </c>
      <c r="T89" s="262">
        <f>O89</f>
        <v>0</v>
      </c>
      <c r="U89" s="263" t="s">
        <v>449</v>
      </c>
      <c r="V89" s="262">
        <f>R89*T89</f>
        <v>0</v>
      </c>
      <c r="W89" s="264" t="s">
        <v>446</v>
      </c>
      <c r="X89" s="265" t="s">
        <v>447</v>
      </c>
      <c r="Y89" s="266"/>
      <c r="Z89" s="337"/>
      <c r="AA89" s="337"/>
      <c r="AB89" s="267" t="s">
        <v>448</v>
      </c>
      <c r="AC89" s="267">
        <f>V89</f>
        <v>0</v>
      </c>
      <c r="AD89" s="267" t="s">
        <v>450</v>
      </c>
      <c r="AE89" s="338"/>
      <c r="AF89" s="338"/>
      <c r="AG89" s="268" t="s">
        <v>98</v>
      </c>
      <c r="AH89" s="220"/>
      <c r="AI89" s="112"/>
      <c r="AJ89" s="113"/>
      <c r="AP89" s="11"/>
    </row>
    <row r="90" spans="1:52" ht="15" customHeight="1" x14ac:dyDescent="0.15">
      <c r="A90" s="111"/>
      <c r="B90" s="315"/>
      <c r="C90" s="334" t="s">
        <v>452</v>
      </c>
      <c r="D90" s="335"/>
      <c r="E90" s="336"/>
      <c r="F90" s="334" t="s">
        <v>453</v>
      </c>
      <c r="G90" s="335"/>
      <c r="H90" s="336"/>
      <c r="I90" s="334" t="s">
        <v>199</v>
      </c>
      <c r="J90" s="336"/>
      <c r="K90" s="317" t="s">
        <v>200</v>
      </c>
      <c r="L90" s="318"/>
      <c r="M90" s="318"/>
      <c r="N90" s="318"/>
      <c r="O90" s="318"/>
      <c r="P90" s="318"/>
      <c r="Q90" s="318"/>
      <c r="R90" s="318"/>
      <c r="S90" s="318"/>
      <c r="T90" s="318"/>
      <c r="U90" s="318"/>
      <c r="V90" s="318"/>
      <c r="W90" s="318"/>
      <c r="X90" s="318"/>
      <c r="Y90" s="318"/>
      <c r="Z90" s="318"/>
      <c r="AA90" s="318"/>
      <c r="AB90" s="318"/>
      <c r="AC90" s="318"/>
      <c r="AD90" s="318"/>
      <c r="AE90" s="318"/>
      <c r="AF90" s="318"/>
      <c r="AG90" s="319"/>
      <c r="AH90" s="220"/>
      <c r="AI90" s="112"/>
      <c r="AJ90" s="113"/>
      <c r="AP90" s="11"/>
    </row>
    <row r="91" spans="1:52" ht="30" customHeight="1" x14ac:dyDescent="0.15">
      <c r="A91" s="111"/>
      <c r="B91" s="316"/>
      <c r="C91" s="308"/>
      <c r="D91" s="309"/>
      <c r="E91" s="253" t="s">
        <v>446</v>
      </c>
      <c r="F91" s="308"/>
      <c r="G91" s="309"/>
      <c r="H91" s="254" t="s">
        <v>446</v>
      </c>
      <c r="I91" s="258"/>
      <c r="J91" s="227" t="s">
        <v>201</v>
      </c>
      <c r="K91" s="310"/>
      <c r="L91" s="311"/>
      <c r="M91" s="311"/>
      <c r="N91" s="311"/>
      <c r="O91" s="311"/>
      <c r="P91" s="311"/>
      <c r="Q91" s="311"/>
      <c r="R91" s="311"/>
      <c r="S91" s="311"/>
      <c r="T91" s="311"/>
      <c r="U91" s="311"/>
      <c r="V91" s="311"/>
      <c r="W91" s="311"/>
      <c r="X91" s="311"/>
      <c r="Y91" s="311"/>
      <c r="Z91" s="311"/>
      <c r="AA91" s="311"/>
      <c r="AB91" s="311"/>
      <c r="AC91" s="311"/>
      <c r="AD91" s="311"/>
      <c r="AE91" s="311"/>
      <c r="AF91" s="311"/>
      <c r="AG91" s="312"/>
      <c r="AH91" s="220"/>
      <c r="AI91" s="112"/>
      <c r="AJ91" s="113"/>
      <c r="AP91" s="11"/>
    </row>
    <row r="92" spans="1:52" ht="12" customHeight="1" x14ac:dyDescent="0.15">
      <c r="A92" s="111"/>
      <c r="B92" s="313"/>
      <c r="C92" s="313"/>
      <c r="D92" s="313"/>
      <c r="E92" s="313"/>
      <c r="F92" s="313"/>
      <c r="G92" s="313"/>
      <c r="H92" s="313"/>
      <c r="I92" s="313"/>
      <c r="J92" s="313"/>
      <c r="K92" s="313"/>
      <c r="L92" s="313"/>
      <c r="M92" s="313"/>
      <c r="N92" s="313"/>
      <c r="O92" s="313"/>
      <c r="P92" s="313"/>
      <c r="Q92" s="313"/>
      <c r="R92" s="313"/>
      <c r="S92" s="313"/>
      <c r="T92" s="313"/>
      <c r="U92" s="313"/>
      <c r="V92" s="313"/>
      <c r="W92" s="313"/>
      <c r="X92" s="313"/>
      <c r="Y92" s="313"/>
      <c r="Z92" s="313"/>
      <c r="AA92" s="313"/>
      <c r="AB92" s="313"/>
      <c r="AC92" s="313"/>
      <c r="AD92" s="313"/>
      <c r="AE92" s="313"/>
      <c r="AF92" s="313"/>
      <c r="AG92" s="313"/>
      <c r="AH92" s="220"/>
      <c r="AI92" s="112"/>
      <c r="AJ92" s="113"/>
      <c r="AP92" s="11"/>
    </row>
    <row r="93" spans="1:52" ht="15" customHeight="1" x14ac:dyDescent="0.15">
      <c r="A93" s="111"/>
      <c r="B93" s="314" t="s">
        <v>212</v>
      </c>
      <c r="C93" s="317" t="s">
        <v>184</v>
      </c>
      <c r="D93" s="318"/>
      <c r="E93" s="318"/>
      <c r="F93" s="318"/>
      <c r="G93" s="318"/>
      <c r="H93" s="318"/>
      <c r="I93" s="318"/>
      <c r="J93" s="318"/>
      <c r="K93" s="318"/>
      <c r="L93" s="318"/>
      <c r="M93" s="319"/>
      <c r="N93" s="317" t="s">
        <v>185</v>
      </c>
      <c r="O93" s="318"/>
      <c r="P93" s="319"/>
      <c r="Q93" s="317" t="s">
        <v>186</v>
      </c>
      <c r="R93" s="318"/>
      <c r="S93" s="319"/>
      <c r="T93" s="317" t="s">
        <v>187</v>
      </c>
      <c r="U93" s="318"/>
      <c r="V93" s="318"/>
      <c r="W93" s="318"/>
      <c r="X93" s="318"/>
      <c r="Y93" s="318"/>
      <c r="Z93" s="319"/>
      <c r="AA93" s="317" t="s">
        <v>188</v>
      </c>
      <c r="AB93" s="318"/>
      <c r="AC93" s="318"/>
      <c r="AD93" s="318"/>
      <c r="AE93" s="318"/>
      <c r="AF93" s="318"/>
      <c r="AG93" s="319"/>
      <c r="AH93" s="220"/>
      <c r="AI93" s="112"/>
      <c r="AJ93" s="113"/>
    </row>
    <row r="94" spans="1:52" ht="30" customHeight="1" x14ac:dyDescent="0.15">
      <c r="A94" s="111"/>
      <c r="B94" s="315"/>
      <c r="C94" s="320"/>
      <c r="D94" s="321"/>
      <c r="E94" s="321"/>
      <c r="F94" s="321"/>
      <c r="G94" s="321"/>
      <c r="H94" s="321"/>
      <c r="I94" s="321"/>
      <c r="J94" s="321"/>
      <c r="K94" s="321"/>
      <c r="L94" s="321"/>
      <c r="M94" s="322"/>
      <c r="N94" s="323"/>
      <c r="O94" s="324"/>
      <c r="P94" s="325"/>
      <c r="Q94" s="225"/>
      <c r="R94" s="222" t="s">
        <v>101</v>
      </c>
      <c r="S94" s="226"/>
      <c r="T94" s="326"/>
      <c r="U94" s="327"/>
      <c r="V94" s="327"/>
      <c r="W94" s="327"/>
      <c r="X94" s="327"/>
      <c r="Y94" s="327"/>
      <c r="Z94" s="328"/>
      <c r="AA94" s="329"/>
      <c r="AB94" s="329"/>
      <c r="AC94" s="329"/>
      <c r="AD94" s="329"/>
      <c r="AE94" s="329"/>
      <c r="AF94" s="329"/>
      <c r="AG94" s="330"/>
      <c r="AH94" s="220"/>
      <c r="AI94" s="112"/>
      <c r="AJ94" s="113"/>
      <c r="AS94" s="2" t="s">
        <v>189</v>
      </c>
      <c r="AT94" s="2" t="s">
        <v>192</v>
      </c>
      <c r="AU94" s="2" t="s">
        <v>193</v>
      </c>
      <c r="AV94" s="2" t="s">
        <v>194</v>
      </c>
      <c r="AW94" s="2" t="s">
        <v>195</v>
      </c>
      <c r="AX94" s="2" t="s">
        <v>196</v>
      </c>
      <c r="AY94" s="2" t="s">
        <v>197</v>
      </c>
      <c r="AZ94" s="2" t="s">
        <v>190</v>
      </c>
    </row>
    <row r="95" spans="1:52" ht="20.100000000000001" customHeight="1" x14ac:dyDescent="0.15">
      <c r="A95" s="111"/>
      <c r="B95" s="315"/>
      <c r="C95" s="331" t="s">
        <v>437</v>
      </c>
      <c r="D95" s="331"/>
      <c r="E95" s="331"/>
      <c r="F95" s="331"/>
      <c r="G95" s="331"/>
      <c r="H95" s="331"/>
      <c r="I95" s="331"/>
      <c r="J95" s="331"/>
      <c r="K95" s="331"/>
      <c r="L95" s="331"/>
      <c r="M95" s="331"/>
      <c r="N95" s="331"/>
      <c r="O95" s="331"/>
      <c r="P95" s="331"/>
      <c r="Q95" s="331"/>
      <c r="R95" s="331"/>
      <c r="S95" s="331"/>
      <c r="T95" s="331"/>
      <c r="U95" s="331"/>
      <c r="V95" s="331"/>
      <c r="W95" s="331"/>
      <c r="X95" s="331"/>
      <c r="Y95" s="331"/>
      <c r="Z95" s="331"/>
      <c r="AA95" s="331"/>
      <c r="AB95" s="331"/>
      <c r="AC95" s="331"/>
      <c r="AD95" s="331"/>
      <c r="AE95" s="331"/>
      <c r="AF95" s="331"/>
      <c r="AG95" s="331"/>
      <c r="AH95" s="220"/>
      <c r="AI95" s="112"/>
      <c r="AJ95" s="113"/>
    </row>
    <row r="96" spans="1:52" ht="60" customHeight="1" x14ac:dyDescent="0.15">
      <c r="A96" s="111"/>
      <c r="B96" s="315"/>
      <c r="C96" s="332"/>
      <c r="D96" s="332"/>
      <c r="E96" s="332"/>
      <c r="F96" s="332"/>
      <c r="G96" s="332"/>
      <c r="H96" s="332"/>
      <c r="I96" s="332"/>
      <c r="J96" s="332"/>
      <c r="K96" s="332"/>
      <c r="L96" s="332"/>
      <c r="M96" s="332"/>
      <c r="N96" s="332"/>
      <c r="O96" s="332"/>
      <c r="P96" s="332"/>
      <c r="Q96" s="332"/>
      <c r="R96" s="332"/>
      <c r="S96" s="332"/>
      <c r="T96" s="332"/>
      <c r="U96" s="332"/>
      <c r="V96" s="332"/>
      <c r="W96" s="332"/>
      <c r="X96" s="332"/>
      <c r="Y96" s="332"/>
      <c r="Z96" s="332"/>
      <c r="AA96" s="332"/>
      <c r="AB96" s="332"/>
      <c r="AC96" s="332"/>
      <c r="AD96" s="332"/>
      <c r="AE96" s="332"/>
      <c r="AF96" s="332"/>
      <c r="AG96" s="332"/>
      <c r="AH96" s="246">
        <f>LEN(C96)</f>
        <v>0</v>
      </c>
      <c r="AI96" s="112"/>
      <c r="AJ96" s="113"/>
    </row>
    <row r="97" spans="1:42" ht="15" customHeight="1" x14ac:dyDescent="0.15">
      <c r="A97" s="111"/>
      <c r="B97" s="315"/>
      <c r="C97" s="331" t="s">
        <v>438</v>
      </c>
      <c r="D97" s="331"/>
      <c r="E97" s="331"/>
      <c r="F97" s="331"/>
      <c r="G97" s="331"/>
      <c r="H97" s="331"/>
      <c r="I97" s="331"/>
      <c r="J97" s="331"/>
      <c r="K97" s="331"/>
      <c r="L97" s="331"/>
      <c r="M97" s="331"/>
      <c r="N97" s="331"/>
      <c r="O97" s="331"/>
      <c r="P97" s="331"/>
      <c r="Q97" s="331"/>
      <c r="R97" s="331"/>
      <c r="S97" s="331"/>
      <c r="T97" s="331"/>
      <c r="U97" s="331"/>
      <c r="V97" s="331"/>
      <c r="W97" s="331"/>
      <c r="X97" s="331"/>
      <c r="Y97" s="331"/>
      <c r="Z97" s="331"/>
      <c r="AA97" s="331"/>
      <c r="AB97" s="331"/>
      <c r="AC97" s="331"/>
      <c r="AD97" s="331"/>
      <c r="AE97" s="331"/>
      <c r="AF97" s="331"/>
      <c r="AG97" s="331"/>
      <c r="AH97" s="220"/>
      <c r="AI97" s="112"/>
      <c r="AJ97" s="113"/>
      <c r="AP97" s="11"/>
    </row>
    <row r="98" spans="1:42" ht="45" customHeight="1" x14ac:dyDescent="0.15">
      <c r="A98" s="111"/>
      <c r="B98" s="315"/>
      <c r="C98" s="333"/>
      <c r="D98" s="333"/>
      <c r="E98" s="333"/>
      <c r="F98" s="333"/>
      <c r="G98" s="333"/>
      <c r="H98" s="333"/>
      <c r="I98" s="333"/>
      <c r="J98" s="333"/>
      <c r="K98" s="333"/>
      <c r="L98" s="333"/>
      <c r="M98" s="333"/>
      <c r="N98" s="333"/>
      <c r="O98" s="333"/>
      <c r="P98" s="333"/>
      <c r="Q98" s="333"/>
      <c r="R98" s="333"/>
      <c r="S98" s="333"/>
      <c r="T98" s="333"/>
      <c r="U98" s="333"/>
      <c r="V98" s="333"/>
      <c r="W98" s="333"/>
      <c r="X98" s="333"/>
      <c r="Y98" s="333"/>
      <c r="Z98" s="333"/>
      <c r="AA98" s="333"/>
      <c r="AB98" s="333"/>
      <c r="AC98" s="333"/>
      <c r="AD98" s="333"/>
      <c r="AE98" s="333"/>
      <c r="AF98" s="333"/>
      <c r="AG98" s="333"/>
      <c r="AH98" s="242">
        <f>LEN(C98)</f>
        <v>0</v>
      </c>
      <c r="AI98" s="112"/>
      <c r="AJ98" s="113"/>
      <c r="AP98" s="11"/>
    </row>
    <row r="99" spans="1:42" ht="15" customHeight="1" x14ac:dyDescent="0.15">
      <c r="A99" s="111"/>
      <c r="B99" s="315"/>
      <c r="C99" s="334" t="s">
        <v>198</v>
      </c>
      <c r="D99" s="335"/>
      <c r="E99" s="335"/>
      <c r="F99" s="335"/>
      <c r="G99" s="335"/>
      <c r="H99" s="336"/>
      <c r="I99" s="317" t="s">
        <v>439</v>
      </c>
      <c r="J99" s="318"/>
      <c r="K99" s="318"/>
      <c r="L99" s="318"/>
      <c r="M99" s="318"/>
      <c r="N99" s="318"/>
      <c r="O99" s="318"/>
      <c r="P99" s="319"/>
      <c r="Q99" s="317" t="s">
        <v>443</v>
      </c>
      <c r="R99" s="318"/>
      <c r="S99" s="318"/>
      <c r="T99" s="318"/>
      <c r="U99" s="318"/>
      <c r="V99" s="318"/>
      <c r="W99" s="319"/>
      <c r="X99" s="317" t="s">
        <v>451</v>
      </c>
      <c r="Y99" s="318"/>
      <c r="Z99" s="318"/>
      <c r="AA99" s="318"/>
      <c r="AB99" s="318"/>
      <c r="AC99" s="318"/>
      <c r="AD99" s="318"/>
      <c r="AE99" s="318"/>
      <c r="AF99" s="318"/>
      <c r="AG99" s="319"/>
      <c r="AH99" s="220"/>
      <c r="AI99" s="112"/>
      <c r="AJ99" s="113"/>
      <c r="AP99" s="11"/>
    </row>
    <row r="100" spans="1:42" ht="30" customHeight="1" x14ac:dyDescent="0.15">
      <c r="A100" s="111"/>
      <c r="B100" s="315"/>
      <c r="C100" s="308"/>
      <c r="D100" s="324"/>
      <c r="E100" s="324"/>
      <c r="F100" s="324"/>
      <c r="G100" s="324"/>
      <c r="H100" s="325"/>
      <c r="I100" s="259" t="s">
        <v>128</v>
      </c>
      <c r="J100" s="251"/>
      <c r="K100" s="260" t="s">
        <v>441</v>
      </c>
      <c r="L100" s="251"/>
      <c r="M100" s="260" t="s">
        <v>440</v>
      </c>
      <c r="N100" s="11" t="s">
        <v>442</v>
      </c>
      <c r="O100" s="260">
        <f>J100*L100</f>
        <v>0</v>
      </c>
      <c r="P100" s="261" t="s">
        <v>191</v>
      </c>
      <c r="Q100" s="255" t="s">
        <v>444</v>
      </c>
      <c r="R100" s="252"/>
      <c r="S100" s="262" t="s">
        <v>445</v>
      </c>
      <c r="T100" s="262">
        <f>O100</f>
        <v>0</v>
      </c>
      <c r="U100" s="263" t="s">
        <v>449</v>
      </c>
      <c r="V100" s="262">
        <f>R100*T100</f>
        <v>0</v>
      </c>
      <c r="W100" s="264" t="s">
        <v>446</v>
      </c>
      <c r="X100" s="265" t="s">
        <v>447</v>
      </c>
      <c r="Y100" s="266"/>
      <c r="Z100" s="337"/>
      <c r="AA100" s="337"/>
      <c r="AB100" s="267" t="s">
        <v>448</v>
      </c>
      <c r="AC100" s="267">
        <f>V100</f>
        <v>0</v>
      </c>
      <c r="AD100" s="267" t="s">
        <v>450</v>
      </c>
      <c r="AE100" s="338"/>
      <c r="AF100" s="338"/>
      <c r="AG100" s="268" t="s">
        <v>98</v>
      </c>
      <c r="AH100" s="220"/>
      <c r="AI100" s="112"/>
      <c r="AJ100" s="113"/>
      <c r="AP100" s="11"/>
    </row>
    <row r="101" spans="1:42" ht="15" customHeight="1" x14ac:dyDescent="0.15">
      <c r="A101" s="111"/>
      <c r="B101" s="315"/>
      <c r="C101" s="334" t="s">
        <v>452</v>
      </c>
      <c r="D101" s="335"/>
      <c r="E101" s="336"/>
      <c r="F101" s="334" t="s">
        <v>453</v>
      </c>
      <c r="G101" s="335"/>
      <c r="H101" s="336"/>
      <c r="I101" s="334" t="s">
        <v>199</v>
      </c>
      <c r="J101" s="336"/>
      <c r="K101" s="317" t="s">
        <v>200</v>
      </c>
      <c r="L101" s="318"/>
      <c r="M101" s="318"/>
      <c r="N101" s="318"/>
      <c r="O101" s="318"/>
      <c r="P101" s="318"/>
      <c r="Q101" s="318"/>
      <c r="R101" s="318"/>
      <c r="S101" s="318"/>
      <c r="T101" s="318"/>
      <c r="U101" s="318"/>
      <c r="V101" s="318"/>
      <c r="W101" s="318"/>
      <c r="X101" s="318"/>
      <c r="Y101" s="318"/>
      <c r="Z101" s="318"/>
      <c r="AA101" s="318"/>
      <c r="AB101" s="318"/>
      <c r="AC101" s="318"/>
      <c r="AD101" s="318"/>
      <c r="AE101" s="318"/>
      <c r="AF101" s="318"/>
      <c r="AG101" s="319"/>
      <c r="AH101" s="220"/>
      <c r="AI101" s="112"/>
      <c r="AJ101" s="113"/>
      <c r="AP101" s="11"/>
    </row>
    <row r="102" spans="1:42" ht="30" customHeight="1" x14ac:dyDescent="0.15">
      <c r="A102" s="111"/>
      <c r="B102" s="316"/>
      <c r="C102" s="308"/>
      <c r="D102" s="309"/>
      <c r="E102" s="253" t="s">
        <v>446</v>
      </c>
      <c r="F102" s="308"/>
      <c r="G102" s="309"/>
      <c r="H102" s="254" t="s">
        <v>446</v>
      </c>
      <c r="I102" s="258"/>
      <c r="J102" s="227" t="s">
        <v>201</v>
      </c>
      <c r="K102" s="310"/>
      <c r="L102" s="311"/>
      <c r="M102" s="311"/>
      <c r="N102" s="311"/>
      <c r="O102" s="311"/>
      <c r="P102" s="311"/>
      <c r="Q102" s="311"/>
      <c r="R102" s="311"/>
      <c r="S102" s="311"/>
      <c r="T102" s="311"/>
      <c r="U102" s="311"/>
      <c r="V102" s="311"/>
      <c r="W102" s="311"/>
      <c r="X102" s="311"/>
      <c r="Y102" s="311"/>
      <c r="Z102" s="311"/>
      <c r="AA102" s="311"/>
      <c r="AB102" s="311"/>
      <c r="AC102" s="311"/>
      <c r="AD102" s="311"/>
      <c r="AE102" s="311"/>
      <c r="AF102" s="311"/>
      <c r="AG102" s="312"/>
      <c r="AH102" s="220"/>
      <c r="AI102" s="112"/>
      <c r="AJ102" s="113"/>
      <c r="AP102" s="11"/>
    </row>
    <row r="103" spans="1:42" ht="9.9499999999999993" customHeight="1" x14ac:dyDescent="0.15">
      <c r="A103" s="111"/>
      <c r="B103" s="115"/>
      <c r="C103" s="115"/>
      <c r="D103" s="115"/>
      <c r="E103" s="115"/>
      <c r="F103" s="115"/>
      <c r="G103" s="115"/>
      <c r="H103" s="115"/>
      <c r="I103" s="115"/>
      <c r="J103" s="115"/>
      <c r="K103" s="115"/>
      <c r="L103" s="115"/>
      <c r="M103" s="115"/>
      <c r="N103" s="115"/>
      <c r="O103" s="115"/>
      <c r="P103" s="115"/>
      <c r="Q103" s="115"/>
      <c r="R103" s="115"/>
      <c r="S103" s="115"/>
      <c r="T103" s="115"/>
      <c r="U103" s="115"/>
      <c r="V103" s="115"/>
      <c r="W103" s="115"/>
      <c r="X103" s="115"/>
      <c r="Y103" s="115"/>
      <c r="Z103" s="115"/>
      <c r="AA103" s="115"/>
      <c r="AB103" s="115"/>
      <c r="AC103" s="115"/>
      <c r="AD103" s="115"/>
      <c r="AE103" s="115"/>
      <c r="AF103" s="115"/>
      <c r="AG103" s="115"/>
      <c r="AH103" s="220"/>
      <c r="AI103" s="112"/>
      <c r="AJ103" s="113"/>
    </row>
    <row r="104" spans="1:42" ht="18.600000000000001" customHeight="1" x14ac:dyDescent="0.15">
      <c r="A104" s="111"/>
      <c r="B104" s="364" t="s">
        <v>204</v>
      </c>
      <c r="C104" s="365"/>
      <c r="D104" s="365"/>
      <c r="E104" s="365"/>
      <c r="F104" s="365"/>
      <c r="G104" s="365"/>
      <c r="H104" s="365"/>
      <c r="I104" s="365"/>
      <c r="J104" s="365"/>
      <c r="K104" s="365"/>
      <c r="L104" s="365"/>
      <c r="M104" s="365"/>
      <c r="N104" s="365"/>
      <c r="O104" s="365"/>
      <c r="P104" s="365"/>
      <c r="Q104" s="365"/>
      <c r="R104" s="365"/>
      <c r="S104" s="365"/>
      <c r="T104" s="365"/>
      <c r="U104" s="365"/>
      <c r="V104" s="365"/>
      <c r="W104" s="365"/>
      <c r="X104" s="365"/>
      <c r="Y104" s="365"/>
      <c r="Z104" s="365"/>
      <c r="AA104" s="365"/>
      <c r="AB104" s="365"/>
      <c r="AC104" s="365"/>
      <c r="AD104" s="365"/>
      <c r="AE104" s="365"/>
      <c r="AF104" s="365"/>
      <c r="AG104" s="366"/>
      <c r="AH104" s="220"/>
      <c r="AI104" s="112"/>
      <c r="AJ104" s="113"/>
      <c r="AP104" s="11"/>
    </row>
    <row r="105" spans="1:42" ht="18.600000000000001" customHeight="1" x14ac:dyDescent="0.15">
      <c r="A105" s="111"/>
      <c r="B105" s="358" t="s">
        <v>205</v>
      </c>
      <c r="C105" s="358"/>
      <c r="D105" s="358"/>
      <c r="E105" s="358"/>
      <c r="F105" s="358"/>
      <c r="G105" s="358"/>
      <c r="H105" s="358"/>
      <c r="I105" s="358"/>
      <c r="J105" s="358"/>
      <c r="K105" s="358"/>
      <c r="L105" s="358"/>
      <c r="M105" s="358"/>
      <c r="N105" s="358"/>
      <c r="O105" s="358"/>
      <c r="P105" s="358"/>
      <c r="Q105" s="358"/>
      <c r="R105" s="358"/>
      <c r="S105" s="358"/>
      <c r="T105" s="358"/>
      <c r="U105" s="358"/>
      <c r="V105" s="358"/>
      <c r="W105" s="358"/>
      <c r="X105" s="358"/>
      <c r="Y105" s="358"/>
      <c r="Z105" s="358"/>
      <c r="AA105" s="358"/>
      <c r="AB105" s="358"/>
      <c r="AC105" s="358"/>
      <c r="AD105" s="358"/>
      <c r="AE105" s="358"/>
      <c r="AF105" s="358"/>
      <c r="AG105" s="358"/>
      <c r="AH105" s="220"/>
      <c r="AI105" s="112"/>
      <c r="AJ105" s="113"/>
      <c r="AP105" s="11"/>
    </row>
    <row r="106" spans="1:42" ht="20.100000000000001" customHeight="1" x14ac:dyDescent="0.15">
      <c r="A106" s="111"/>
      <c r="B106" s="358" t="s">
        <v>206</v>
      </c>
      <c r="C106" s="358"/>
      <c r="D106" s="497" t="s">
        <v>207</v>
      </c>
      <c r="E106" s="498"/>
      <c r="F106" s="498"/>
      <c r="G106" s="498"/>
      <c r="H106" s="498"/>
      <c r="I106" s="498"/>
      <c r="J106" s="498"/>
      <c r="K106" s="498"/>
      <c r="L106" s="498"/>
      <c r="M106" s="498"/>
      <c r="N106" s="498"/>
      <c r="O106" s="498"/>
      <c r="P106" s="498"/>
      <c r="Q106" s="498"/>
      <c r="R106" s="498"/>
      <c r="S106" s="498"/>
      <c r="T106" s="499"/>
      <c r="U106" s="433" t="s">
        <v>208</v>
      </c>
      <c r="V106" s="433"/>
      <c r="W106" s="433"/>
      <c r="X106" s="433"/>
      <c r="Y106" s="433"/>
      <c r="Z106" s="433"/>
      <c r="AA106" s="358" t="s">
        <v>209</v>
      </c>
      <c r="AB106" s="358"/>
      <c r="AC106" s="358"/>
      <c r="AD106" s="358"/>
      <c r="AE106" s="358"/>
      <c r="AF106" s="358"/>
      <c r="AG106" s="358"/>
      <c r="AH106" s="220"/>
      <c r="AI106" s="112"/>
      <c r="AJ106" s="113"/>
      <c r="AP106" s="11"/>
    </row>
    <row r="107" spans="1:42" ht="30" customHeight="1" x14ac:dyDescent="0.15">
      <c r="A107" s="111"/>
      <c r="B107" s="358">
        <v>1</v>
      </c>
      <c r="C107" s="358"/>
      <c r="D107" s="374"/>
      <c r="E107" s="375"/>
      <c r="F107" s="375"/>
      <c r="G107" s="375"/>
      <c r="H107" s="375"/>
      <c r="I107" s="375"/>
      <c r="J107" s="375"/>
      <c r="K107" s="375"/>
      <c r="L107" s="375"/>
      <c r="M107" s="375"/>
      <c r="N107" s="375"/>
      <c r="O107" s="375"/>
      <c r="P107" s="375"/>
      <c r="Q107" s="375"/>
      <c r="R107" s="375"/>
      <c r="S107" s="375"/>
      <c r="T107" s="376"/>
      <c r="U107" s="377"/>
      <c r="V107" s="377"/>
      <c r="W107" s="377"/>
      <c r="X107" s="377"/>
      <c r="Y107" s="377"/>
      <c r="Z107" s="377"/>
      <c r="AA107" s="359"/>
      <c r="AB107" s="359"/>
      <c r="AC107" s="359"/>
      <c r="AD107" s="359"/>
      <c r="AE107" s="359"/>
      <c r="AF107" s="359"/>
      <c r="AG107" s="359"/>
      <c r="AH107" s="220"/>
      <c r="AI107" s="112"/>
      <c r="AJ107" s="113"/>
      <c r="AP107" s="11"/>
    </row>
    <row r="108" spans="1:42" ht="30" customHeight="1" x14ac:dyDescent="0.15">
      <c r="A108" s="111"/>
      <c r="B108" s="358">
        <v>2</v>
      </c>
      <c r="C108" s="358"/>
      <c r="D108" s="374"/>
      <c r="E108" s="375"/>
      <c r="F108" s="375"/>
      <c r="G108" s="375"/>
      <c r="H108" s="375"/>
      <c r="I108" s="375"/>
      <c r="J108" s="375"/>
      <c r="K108" s="375"/>
      <c r="L108" s="375"/>
      <c r="M108" s="375"/>
      <c r="N108" s="375"/>
      <c r="O108" s="375"/>
      <c r="P108" s="375"/>
      <c r="Q108" s="375"/>
      <c r="R108" s="375"/>
      <c r="S108" s="375"/>
      <c r="T108" s="376"/>
      <c r="U108" s="377"/>
      <c r="V108" s="377"/>
      <c r="W108" s="377"/>
      <c r="X108" s="377"/>
      <c r="Y108" s="377"/>
      <c r="Z108" s="377"/>
      <c r="AA108" s="359"/>
      <c r="AB108" s="359"/>
      <c r="AC108" s="359"/>
      <c r="AD108" s="359"/>
      <c r="AE108" s="359"/>
      <c r="AF108" s="359"/>
      <c r="AG108" s="359"/>
      <c r="AH108" s="220"/>
      <c r="AI108" s="112"/>
      <c r="AJ108" s="113"/>
      <c r="AP108" s="11"/>
    </row>
    <row r="109" spans="1:42" ht="30" customHeight="1" x14ac:dyDescent="0.15">
      <c r="A109" s="111"/>
      <c r="B109" s="358">
        <v>3</v>
      </c>
      <c r="C109" s="358"/>
      <c r="D109" s="320"/>
      <c r="E109" s="329"/>
      <c r="F109" s="329"/>
      <c r="G109" s="329"/>
      <c r="H109" s="329"/>
      <c r="I109" s="329"/>
      <c r="J109" s="329"/>
      <c r="K109" s="329"/>
      <c r="L109" s="329"/>
      <c r="M109" s="329"/>
      <c r="N109" s="329"/>
      <c r="O109" s="329"/>
      <c r="P109" s="329"/>
      <c r="Q109" s="329"/>
      <c r="R109" s="329"/>
      <c r="S109" s="329"/>
      <c r="T109" s="330"/>
      <c r="U109" s="377"/>
      <c r="V109" s="377"/>
      <c r="W109" s="377"/>
      <c r="X109" s="377"/>
      <c r="Y109" s="377"/>
      <c r="Z109" s="377"/>
      <c r="AA109" s="378"/>
      <c r="AB109" s="379"/>
      <c r="AC109" s="379"/>
      <c r="AD109" s="379"/>
      <c r="AE109" s="379"/>
      <c r="AF109" s="379"/>
      <c r="AG109" s="380"/>
      <c r="AH109" s="220"/>
      <c r="AI109" s="112"/>
      <c r="AJ109" s="113"/>
      <c r="AP109" s="11"/>
    </row>
    <row r="110" spans="1:42" ht="30" customHeight="1" x14ac:dyDescent="0.15">
      <c r="A110" s="111"/>
      <c r="B110" s="358">
        <v>4</v>
      </c>
      <c r="C110" s="358"/>
      <c r="D110" s="320"/>
      <c r="E110" s="329"/>
      <c r="F110" s="329"/>
      <c r="G110" s="329"/>
      <c r="H110" s="329"/>
      <c r="I110" s="329"/>
      <c r="J110" s="329"/>
      <c r="K110" s="329"/>
      <c r="L110" s="329"/>
      <c r="M110" s="329"/>
      <c r="N110" s="329"/>
      <c r="O110" s="329"/>
      <c r="P110" s="329"/>
      <c r="Q110" s="329"/>
      <c r="R110" s="329"/>
      <c r="S110" s="329"/>
      <c r="T110" s="330"/>
      <c r="U110" s="377"/>
      <c r="V110" s="377"/>
      <c r="W110" s="377"/>
      <c r="X110" s="377"/>
      <c r="Y110" s="377"/>
      <c r="Z110" s="377"/>
      <c r="AA110" s="378"/>
      <c r="AB110" s="379"/>
      <c r="AC110" s="379"/>
      <c r="AD110" s="379"/>
      <c r="AE110" s="379"/>
      <c r="AF110" s="379"/>
      <c r="AG110" s="380"/>
      <c r="AH110" s="220"/>
      <c r="AI110" s="112"/>
      <c r="AJ110" s="113"/>
      <c r="AP110" s="11"/>
    </row>
    <row r="111" spans="1:42" ht="30" customHeight="1" x14ac:dyDescent="0.15">
      <c r="A111" s="111"/>
      <c r="B111" s="358">
        <v>5</v>
      </c>
      <c r="C111" s="358"/>
      <c r="D111" s="374"/>
      <c r="E111" s="375"/>
      <c r="F111" s="375"/>
      <c r="G111" s="375"/>
      <c r="H111" s="375"/>
      <c r="I111" s="375"/>
      <c r="J111" s="375"/>
      <c r="K111" s="375"/>
      <c r="L111" s="375"/>
      <c r="M111" s="375"/>
      <c r="N111" s="375"/>
      <c r="O111" s="375"/>
      <c r="P111" s="375"/>
      <c r="Q111" s="375"/>
      <c r="R111" s="375"/>
      <c r="S111" s="375"/>
      <c r="T111" s="376"/>
      <c r="U111" s="377"/>
      <c r="V111" s="377"/>
      <c r="W111" s="377"/>
      <c r="X111" s="377"/>
      <c r="Y111" s="377"/>
      <c r="Z111" s="377"/>
      <c r="AA111" s="359"/>
      <c r="AB111" s="359"/>
      <c r="AC111" s="359"/>
      <c r="AD111" s="359"/>
      <c r="AE111" s="359"/>
      <c r="AF111" s="359"/>
      <c r="AG111" s="359"/>
      <c r="AH111" s="220"/>
      <c r="AI111" s="112"/>
      <c r="AJ111" s="113"/>
      <c r="AP111" s="11"/>
    </row>
    <row r="112" spans="1:42" ht="18.600000000000001" customHeight="1" x14ac:dyDescent="0.15">
      <c r="A112" s="111"/>
      <c r="B112" s="358" t="s">
        <v>454</v>
      </c>
      <c r="C112" s="358"/>
      <c r="D112" s="358"/>
      <c r="E112" s="358"/>
      <c r="F112" s="358"/>
      <c r="G112" s="358"/>
      <c r="H112" s="358"/>
      <c r="I112" s="358"/>
      <c r="J112" s="358"/>
      <c r="K112" s="358"/>
      <c r="L112" s="358"/>
      <c r="M112" s="358"/>
      <c r="N112" s="358"/>
      <c r="O112" s="358"/>
      <c r="P112" s="358"/>
      <c r="Q112" s="358"/>
      <c r="R112" s="358"/>
      <c r="S112" s="358"/>
      <c r="T112" s="358"/>
      <c r="U112" s="358"/>
      <c r="V112" s="358"/>
      <c r="W112" s="358"/>
      <c r="X112" s="358"/>
      <c r="Y112" s="358"/>
      <c r="Z112" s="358"/>
      <c r="AA112" s="358"/>
      <c r="AB112" s="358"/>
      <c r="AC112" s="358"/>
      <c r="AD112" s="358"/>
      <c r="AE112" s="358"/>
      <c r="AF112" s="358"/>
      <c r="AG112" s="358"/>
      <c r="AH112" s="220"/>
      <c r="AI112" s="112"/>
      <c r="AJ112" s="113"/>
      <c r="AP112" s="11"/>
    </row>
    <row r="113" spans="1:42" ht="20.100000000000001" customHeight="1" x14ac:dyDescent="0.15">
      <c r="A113" s="111"/>
      <c r="B113" s="358" t="s">
        <v>206</v>
      </c>
      <c r="C113" s="358"/>
      <c r="D113" s="360" t="s">
        <v>184</v>
      </c>
      <c r="E113" s="360"/>
      <c r="F113" s="360"/>
      <c r="G113" s="360"/>
      <c r="H113" s="360"/>
      <c r="I113" s="360"/>
      <c r="J113" s="360"/>
      <c r="K113" s="360"/>
      <c r="L113" s="360"/>
      <c r="M113" s="360"/>
      <c r="N113" s="360"/>
      <c r="O113" s="432" t="s">
        <v>207</v>
      </c>
      <c r="P113" s="432"/>
      <c r="Q113" s="432"/>
      <c r="R113" s="432"/>
      <c r="S113" s="432"/>
      <c r="T113" s="432"/>
      <c r="U113" s="433" t="s">
        <v>208</v>
      </c>
      <c r="V113" s="433"/>
      <c r="W113" s="433"/>
      <c r="X113" s="433"/>
      <c r="Y113" s="433"/>
      <c r="Z113" s="433"/>
      <c r="AA113" s="358" t="s">
        <v>209</v>
      </c>
      <c r="AB113" s="358"/>
      <c r="AC113" s="358"/>
      <c r="AD113" s="358"/>
      <c r="AE113" s="358"/>
      <c r="AF113" s="358"/>
      <c r="AG113" s="358"/>
      <c r="AH113" s="220"/>
      <c r="AI113" s="112"/>
      <c r="AJ113" s="113"/>
      <c r="AP113" s="11"/>
    </row>
    <row r="114" spans="1:42" ht="30" customHeight="1" x14ac:dyDescent="0.15">
      <c r="A114" s="111"/>
      <c r="B114" s="358" t="s">
        <v>183</v>
      </c>
      <c r="C114" s="358"/>
      <c r="D114" s="381">
        <f>C50</f>
        <v>0</v>
      </c>
      <c r="E114" s="381"/>
      <c r="F114" s="381"/>
      <c r="G114" s="381"/>
      <c r="H114" s="381"/>
      <c r="I114" s="381"/>
      <c r="J114" s="381"/>
      <c r="K114" s="381"/>
      <c r="L114" s="381"/>
      <c r="M114" s="381"/>
      <c r="N114" s="381"/>
      <c r="O114" s="387"/>
      <c r="P114" s="387"/>
      <c r="Q114" s="387"/>
      <c r="R114" s="387"/>
      <c r="S114" s="387"/>
      <c r="T114" s="387"/>
      <c r="U114" s="387"/>
      <c r="V114" s="387"/>
      <c r="W114" s="387"/>
      <c r="X114" s="387"/>
      <c r="Y114" s="387"/>
      <c r="Z114" s="387"/>
      <c r="AA114" s="388"/>
      <c r="AB114" s="388"/>
      <c r="AC114" s="388"/>
      <c r="AD114" s="388"/>
      <c r="AE114" s="388"/>
      <c r="AF114" s="388"/>
      <c r="AG114" s="388"/>
      <c r="AH114" s="220"/>
      <c r="AI114" s="112"/>
      <c r="AJ114" s="113"/>
      <c r="AP114" s="11"/>
    </row>
    <row r="115" spans="1:42" ht="30" customHeight="1" x14ac:dyDescent="0.15">
      <c r="A115" s="111"/>
      <c r="B115" s="358" t="s">
        <v>202</v>
      </c>
      <c r="C115" s="358"/>
      <c r="D115" s="381">
        <f>C61</f>
        <v>0</v>
      </c>
      <c r="E115" s="381"/>
      <c r="F115" s="381"/>
      <c r="G115" s="381"/>
      <c r="H115" s="381"/>
      <c r="I115" s="381"/>
      <c r="J115" s="381"/>
      <c r="K115" s="381"/>
      <c r="L115" s="381"/>
      <c r="M115" s="381"/>
      <c r="N115" s="381"/>
      <c r="O115" s="387"/>
      <c r="P115" s="387"/>
      <c r="Q115" s="387"/>
      <c r="R115" s="387"/>
      <c r="S115" s="387"/>
      <c r="T115" s="387"/>
      <c r="U115" s="387"/>
      <c r="V115" s="387"/>
      <c r="W115" s="387"/>
      <c r="X115" s="387"/>
      <c r="Y115" s="387"/>
      <c r="Z115" s="387"/>
      <c r="AA115" s="388"/>
      <c r="AB115" s="388"/>
      <c r="AC115" s="388"/>
      <c r="AD115" s="388"/>
      <c r="AE115" s="388"/>
      <c r="AF115" s="388"/>
      <c r="AG115" s="388"/>
      <c r="AH115" s="220"/>
      <c r="AI115" s="112"/>
      <c r="AJ115" s="113"/>
      <c r="AP115" s="11"/>
    </row>
    <row r="116" spans="1:42" ht="30" customHeight="1" x14ac:dyDescent="0.15">
      <c r="A116" s="111"/>
      <c r="B116" s="358" t="s">
        <v>210</v>
      </c>
      <c r="C116" s="358"/>
      <c r="D116" s="381">
        <f>C72</f>
        <v>0</v>
      </c>
      <c r="E116" s="381"/>
      <c r="F116" s="381"/>
      <c r="G116" s="381"/>
      <c r="H116" s="381"/>
      <c r="I116" s="381"/>
      <c r="J116" s="381"/>
      <c r="K116" s="381"/>
      <c r="L116" s="381"/>
      <c r="M116" s="381"/>
      <c r="N116" s="381"/>
      <c r="O116" s="387"/>
      <c r="P116" s="387"/>
      <c r="Q116" s="387"/>
      <c r="R116" s="387"/>
      <c r="S116" s="387"/>
      <c r="T116" s="387"/>
      <c r="U116" s="387"/>
      <c r="V116" s="387"/>
      <c r="W116" s="387"/>
      <c r="X116" s="387"/>
      <c r="Y116" s="387"/>
      <c r="Z116" s="387"/>
      <c r="AA116" s="388"/>
      <c r="AB116" s="388"/>
      <c r="AC116" s="388"/>
      <c r="AD116" s="388"/>
      <c r="AE116" s="388"/>
      <c r="AF116" s="388"/>
      <c r="AG116" s="388"/>
      <c r="AH116" s="220"/>
      <c r="AI116" s="112"/>
      <c r="AJ116" s="113"/>
      <c r="AP116" s="11"/>
    </row>
    <row r="117" spans="1:42" ht="30" customHeight="1" x14ac:dyDescent="0.15">
      <c r="A117" s="111"/>
      <c r="B117" s="358" t="s">
        <v>211</v>
      </c>
      <c r="C117" s="358"/>
      <c r="D117" s="381">
        <f>C83</f>
        <v>0</v>
      </c>
      <c r="E117" s="381"/>
      <c r="F117" s="381"/>
      <c r="G117" s="381"/>
      <c r="H117" s="381"/>
      <c r="I117" s="381"/>
      <c r="J117" s="381"/>
      <c r="K117" s="381"/>
      <c r="L117" s="381"/>
      <c r="M117" s="381"/>
      <c r="N117" s="381"/>
      <c r="O117" s="387"/>
      <c r="P117" s="387"/>
      <c r="Q117" s="387"/>
      <c r="R117" s="387"/>
      <c r="S117" s="387"/>
      <c r="T117" s="387"/>
      <c r="U117" s="387"/>
      <c r="V117" s="387"/>
      <c r="W117" s="387"/>
      <c r="X117" s="387"/>
      <c r="Y117" s="387"/>
      <c r="Z117" s="387"/>
      <c r="AA117" s="388"/>
      <c r="AB117" s="388"/>
      <c r="AC117" s="388"/>
      <c r="AD117" s="388"/>
      <c r="AE117" s="388"/>
      <c r="AF117" s="388"/>
      <c r="AG117" s="388"/>
      <c r="AH117" s="220"/>
      <c r="AI117" s="112"/>
      <c r="AJ117" s="113"/>
      <c r="AP117" s="11"/>
    </row>
    <row r="118" spans="1:42" ht="30" customHeight="1" x14ac:dyDescent="0.15">
      <c r="A118" s="111"/>
      <c r="B118" s="358" t="s">
        <v>212</v>
      </c>
      <c r="C118" s="358"/>
      <c r="D118" s="381">
        <f>C94</f>
        <v>0</v>
      </c>
      <c r="E118" s="381"/>
      <c r="F118" s="381"/>
      <c r="G118" s="381"/>
      <c r="H118" s="381"/>
      <c r="I118" s="381"/>
      <c r="J118" s="381"/>
      <c r="K118" s="381"/>
      <c r="L118" s="381"/>
      <c r="M118" s="381"/>
      <c r="N118" s="381"/>
      <c r="O118" s="387"/>
      <c r="P118" s="387"/>
      <c r="Q118" s="387"/>
      <c r="R118" s="387"/>
      <c r="S118" s="387"/>
      <c r="T118" s="387"/>
      <c r="U118" s="387"/>
      <c r="V118" s="387"/>
      <c r="W118" s="387"/>
      <c r="X118" s="387"/>
      <c r="Y118" s="387"/>
      <c r="Z118" s="387"/>
      <c r="AA118" s="388"/>
      <c r="AB118" s="388"/>
      <c r="AC118" s="388"/>
      <c r="AD118" s="388"/>
      <c r="AE118" s="388"/>
      <c r="AF118" s="388"/>
      <c r="AG118" s="388"/>
      <c r="AH118" s="220"/>
      <c r="AI118" s="112"/>
      <c r="AJ118" s="113"/>
      <c r="AP118" s="11"/>
    </row>
    <row r="119" spans="1:42" s="1" customFormat="1" ht="9.9499999999999993" customHeight="1" x14ac:dyDescent="0.15">
      <c r="A119" s="236"/>
      <c r="B119" s="237"/>
      <c r="C119" s="237"/>
      <c r="D119" s="235"/>
      <c r="E119" s="235"/>
      <c r="F119" s="235"/>
      <c r="G119" s="235"/>
      <c r="H119" s="235"/>
      <c r="I119" s="235"/>
      <c r="J119" s="235"/>
      <c r="K119" s="235"/>
      <c r="L119" s="235"/>
      <c r="M119" s="235"/>
      <c r="N119" s="235"/>
      <c r="O119" s="238"/>
      <c r="P119" s="238"/>
      <c r="Q119" s="238"/>
      <c r="R119" s="238"/>
      <c r="S119" s="238"/>
      <c r="T119" s="238"/>
      <c r="U119" s="238"/>
      <c r="V119" s="238"/>
      <c r="W119" s="238"/>
      <c r="X119" s="238"/>
      <c r="Y119" s="238"/>
      <c r="Z119" s="238"/>
      <c r="AA119" s="237"/>
      <c r="AB119" s="237"/>
      <c r="AC119" s="237"/>
      <c r="AD119" s="237"/>
      <c r="AE119" s="237"/>
      <c r="AF119" s="237"/>
      <c r="AG119" s="237"/>
      <c r="AH119" s="239"/>
      <c r="AI119" s="240"/>
      <c r="AJ119" s="241"/>
      <c r="AP119" s="9"/>
    </row>
    <row r="120" spans="1:42" ht="24.95" customHeight="1" x14ac:dyDescent="0.15">
      <c r="A120" s="111"/>
      <c r="B120" s="364" t="s">
        <v>213</v>
      </c>
      <c r="C120" s="365"/>
      <c r="D120" s="365"/>
      <c r="E120" s="365"/>
      <c r="F120" s="365"/>
      <c r="G120" s="365"/>
      <c r="H120" s="365"/>
      <c r="I120" s="365"/>
      <c r="J120" s="365"/>
      <c r="K120" s="365"/>
      <c r="L120" s="365"/>
      <c r="M120" s="365"/>
      <c r="N120" s="365"/>
      <c r="O120" s="365"/>
      <c r="P120" s="365"/>
      <c r="Q120" s="365"/>
      <c r="R120" s="365"/>
      <c r="S120" s="365"/>
      <c r="T120" s="365"/>
      <c r="U120" s="365"/>
      <c r="V120" s="365"/>
      <c r="W120" s="365"/>
      <c r="X120" s="365"/>
      <c r="Y120" s="365"/>
      <c r="Z120" s="365"/>
      <c r="AA120" s="365"/>
      <c r="AB120" s="365"/>
      <c r="AC120" s="365"/>
      <c r="AD120" s="365"/>
      <c r="AE120" s="365"/>
      <c r="AF120" s="365"/>
      <c r="AG120" s="366"/>
      <c r="AH120" s="220"/>
      <c r="AI120" s="112"/>
      <c r="AJ120" s="113"/>
      <c r="AP120" s="11"/>
    </row>
    <row r="121" spans="1:42" ht="24.95" customHeight="1" x14ac:dyDescent="0.15">
      <c r="A121" s="111"/>
      <c r="B121" s="496" t="s">
        <v>214</v>
      </c>
      <c r="C121" s="389" t="s">
        <v>215</v>
      </c>
      <c r="D121" s="390"/>
      <c r="E121" s="390"/>
      <c r="F121" s="391"/>
      <c r="G121" s="391"/>
      <c r="H121" s="391"/>
      <c r="I121" s="391"/>
      <c r="J121" s="391"/>
      <c r="K121" s="391"/>
      <c r="L121" s="391"/>
      <c r="M121" s="391"/>
      <c r="N121" s="391"/>
      <c r="O121" s="391"/>
      <c r="P121" s="391"/>
      <c r="Q121" s="391"/>
      <c r="R121" s="391"/>
      <c r="S121" s="391"/>
      <c r="T121" s="391"/>
      <c r="U121" s="391"/>
      <c r="V121" s="391"/>
      <c r="W121" s="391"/>
      <c r="X121" s="391"/>
      <c r="Y121" s="391"/>
      <c r="Z121" s="391"/>
      <c r="AA121" s="391"/>
      <c r="AB121" s="391"/>
      <c r="AC121" s="391"/>
      <c r="AD121" s="391"/>
      <c r="AE121" s="391"/>
      <c r="AF121" s="391"/>
      <c r="AG121" s="392"/>
      <c r="AH121" s="220"/>
      <c r="AI121" s="112"/>
      <c r="AJ121" s="113"/>
      <c r="AP121" s="11"/>
    </row>
    <row r="122" spans="1:42" ht="39.950000000000003" customHeight="1" x14ac:dyDescent="0.15">
      <c r="A122" s="111"/>
      <c r="B122" s="394"/>
      <c r="C122" s="382" t="s">
        <v>216</v>
      </c>
      <c r="D122" s="383"/>
      <c r="E122" s="383"/>
      <c r="F122" s="368"/>
      <c r="G122" s="368"/>
      <c r="H122" s="368"/>
      <c r="I122" s="368"/>
      <c r="J122" s="368"/>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9"/>
      <c r="AH122" s="246">
        <f>LEN(F122)</f>
        <v>0</v>
      </c>
      <c r="AI122" s="112"/>
      <c r="AJ122" s="113"/>
      <c r="AP122" s="11"/>
    </row>
    <row r="123" spans="1:42" ht="24.95" customHeight="1" x14ac:dyDescent="0.15">
      <c r="A123" s="111"/>
      <c r="B123" s="395"/>
      <c r="C123" s="396" t="s">
        <v>207</v>
      </c>
      <c r="D123" s="397"/>
      <c r="E123" s="397"/>
      <c r="F123" s="398"/>
      <c r="G123" s="398"/>
      <c r="H123" s="398"/>
      <c r="I123" s="398"/>
      <c r="J123" s="398"/>
      <c r="K123" s="398"/>
      <c r="L123" s="398"/>
      <c r="M123" s="398"/>
      <c r="N123" s="398"/>
      <c r="O123" s="398"/>
      <c r="P123" s="398"/>
      <c r="Q123" s="398"/>
      <c r="R123" s="398"/>
      <c r="S123" s="398"/>
      <c r="T123" s="398"/>
      <c r="U123" s="398"/>
      <c r="V123" s="398"/>
      <c r="W123" s="398"/>
      <c r="X123" s="398"/>
      <c r="Y123" s="398"/>
      <c r="Z123" s="398"/>
      <c r="AA123" s="398"/>
      <c r="AB123" s="398"/>
      <c r="AC123" s="398"/>
      <c r="AD123" s="398"/>
      <c r="AE123" s="398"/>
      <c r="AF123" s="398"/>
      <c r="AG123" s="399"/>
      <c r="AH123" s="220"/>
      <c r="AI123" s="112"/>
      <c r="AJ123" s="113"/>
      <c r="AP123" s="11"/>
    </row>
    <row r="124" spans="1:42" ht="24.95" customHeight="1" x14ac:dyDescent="0.15">
      <c r="A124" s="111"/>
      <c r="B124" s="393" t="s">
        <v>217</v>
      </c>
      <c r="C124" s="370" t="s">
        <v>215</v>
      </c>
      <c r="D124" s="371"/>
      <c r="E124" s="371"/>
      <c r="F124" s="372"/>
      <c r="G124" s="372"/>
      <c r="H124" s="372"/>
      <c r="I124" s="372"/>
      <c r="J124" s="372"/>
      <c r="K124" s="372"/>
      <c r="L124" s="372"/>
      <c r="M124" s="372"/>
      <c r="N124" s="372"/>
      <c r="O124" s="372"/>
      <c r="P124" s="372"/>
      <c r="Q124" s="372"/>
      <c r="R124" s="372"/>
      <c r="S124" s="372"/>
      <c r="T124" s="372"/>
      <c r="U124" s="372"/>
      <c r="V124" s="372"/>
      <c r="W124" s="372"/>
      <c r="X124" s="372"/>
      <c r="Y124" s="372"/>
      <c r="Z124" s="372"/>
      <c r="AA124" s="372"/>
      <c r="AB124" s="372"/>
      <c r="AC124" s="372"/>
      <c r="AD124" s="372"/>
      <c r="AE124" s="372"/>
      <c r="AF124" s="372"/>
      <c r="AG124" s="373"/>
      <c r="AH124" s="220"/>
      <c r="AI124" s="112"/>
      <c r="AJ124" s="113"/>
      <c r="AP124" s="11"/>
    </row>
    <row r="125" spans="1:42" ht="39.950000000000003" customHeight="1" x14ac:dyDescent="0.15">
      <c r="A125" s="111"/>
      <c r="B125" s="394"/>
      <c r="C125" s="382" t="s">
        <v>216</v>
      </c>
      <c r="D125" s="383"/>
      <c r="E125" s="383"/>
      <c r="F125" s="368"/>
      <c r="G125" s="368"/>
      <c r="H125" s="368"/>
      <c r="I125" s="368"/>
      <c r="J125" s="368"/>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9"/>
      <c r="AH125" s="246">
        <f>LEN(F125)</f>
        <v>0</v>
      </c>
      <c r="AI125" s="112"/>
      <c r="AJ125" s="113"/>
      <c r="AP125" s="11"/>
    </row>
    <row r="126" spans="1:42" ht="24.95" customHeight="1" x14ac:dyDescent="0.15">
      <c r="A126" s="111"/>
      <c r="B126" s="395"/>
      <c r="C126" s="396" t="s">
        <v>207</v>
      </c>
      <c r="D126" s="397"/>
      <c r="E126" s="397"/>
      <c r="F126" s="398"/>
      <c r="G126" s="398"/>
      <c r="H126" s="398"/>
      <c r="I126" s="398"/>
      <c r="J126" s="398"/>
      <c r="K126" s="398"/>
      <c r="L126" s="398"/>
      <c r="M126" s="398"/>
      <c r="N126" s="398"/>
      <c r="O126" s="398"/>
      <c r="P126" s="398"/>
      <c r="Q126" s="398"/>
      <c r="R126" s="398"/>
      <c r="S126" s="398"/>
      <c r="T126" s="398"/>
      <c r="U126" s="398"/>
      <c r="V126" s="398"/>
      <c r="W126" s="398"/>
      <c r="X126" s="398"/>
      <c r="Y126" s="398"/>
      <c r="Z126" s="398"/>
      <c r="AA126" s="398"/>
      <c r="AB126" s="398"/>
      <c r="AC126" s="398"/>
      <c r="AD126" s="398"/>
      <c r="AE126" s="398"/>
      <c r="AF126" s="398"/>
      <c r="AG126" s="399"/>
      <c r="AH126" s="220"/>
      <c r="AI126" s="112"/>
      <c r="AJ126" s="113"/>
      <c r="AP126" s="11"/>
    </row>
    <row r="127" spans="1:42" ht="24.95" customHeight="1" x14ac:dyDescent="0.15">
      <c r="A127" s="111"/>
      <c r="B127" s="393" t="s">
        <v>218</v>
      </c>
      <c r="C127" s="370" t="s">
        <v>215</v>
      </c>
      <c r="D127" s="371"/>
      <c r="E127" s="371"/>
      <c r="F127" s="372"/>
      <c r="G127" s="372"/>
      <c r="H127" s="372"/>
      <c r="I127" s="372"/>
      <c r="J127" s="372"/>
      <c r="K127" s="372"/>
      <c r="L127" s="372"/>
      <c r="M127" s="372"/>
      <c r="N127" s="372"/>
      <c r="O127" s="372"/>
      <c r="P127" s="372"/>
      <c r="Q127" s="372"/>
      <c r="R127" s="372"/>
      <c r="S127" s="372"/>
      <c r="T127" s="372"/>
      <c r="U127" s="372"/>
      <c r="V127" s="372"/>
      <c r="W127" s="372"/>
      <c r="X127" s="372"/>
      <c r="Y127" s="372"/>
      <c r="Z127" s="372"/>
      <c r="AA127" s="372"/>
      <c r="AB127" s="372"/>
      <c r="AC127" s="372"/>
      <c r="AD127" s="372"/>
      <c r="AE127" s="372"/>
      <c r="AF127" s="372"/>
      <c r="AG127" s="373"/>
      <c r="AH127" s="220"/>
      <c r="AI127" s="112"/>
      <c r="AJ127" s="113"/>
      <c r="AP127" s="11"/>
    </row>
    <row r="128" spans="1:42" ht="39.950000000000003" customHeight="1" x14ac:dyDescent="0.15">
      <c r="A128" s="111"/>
      <c r="B128" s="394"/>
      <c r="C128" s="382" t="s">
        <v>216</v>
      </c>
      <c r="D128" s="383"/>
      <c r="E128" s="383"/>
      <c r="F128" s="368"/>
      <c r="G128" s="368"/>
      <c r="H128" s="368"/>
      <c r="I128" s="368"/>
      <c r="J128" s="368"/>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9"/>
      <c r="AH128" s="246">
        <f>LEN(F128)</f>
        <v>0</v>
      </c>
      <c r="AI128" s="112"/>
      <c r="AJ128" s="113"/>
      <c r="AP128" s="11"/>
    </row>
    <row r="129" spans="1:50" ht="24.95" customHeight="1" x14ac:dyDescent="0.15">
      <c r="A129" s="111"/>
      <c r="B129" s="395"/>
      <c r="C129" s="396" t="s">
        <v>207</v>
      </c>
      <c r="D129" s="397"/>
      <c r="E129" s="397"/>
      <c r="F129" s="398"/>
      <c r="G129" s="398"/>
      <c r="H129" s="398"/>
      <c r="I129" s="398"/>
      <c r="J129" s="398"/>
      <c r="K129" s="398"/>
      <c r="L129" s="398"/>
      <c r="M129" s="398"/>
      <c r="N129" s="398"/>
      <c r="O129" s="398"/>
      <c r="P129" s="398"/>
      <c r="Q129" s="398"/>
      <c r="R129" s="398"/>
      <c r="S129" s="398"/>
      <c r="T129" s="398"/>
      <c r="U129" s="398"/>
      <c r="V129" s="398"/>
      <c r="W129" s="398"/>
      <c r="X129" s="398"/>
      <c r="Y129" s="398"/>
      <c r="Z129" s="398"/>
      <c r="AA129" s="398"/>
      <c r="AB129" s="398"/>
      <c r="AC129" s="398"/>
      <c r="AD129" s="398"/>
      <c r="AE129" s="398"/>
      <c r="AF129" s="398"/>
      <c r="AG129" s="399"/>
      <c r="AH129" s="220"/>
      <c r="AI129" s="112"/>
      <c r="AJ129" s="113"/>
      <c r="AP129" s="11"/>
    </row>
    <row r="130" spans="1:50" ht="9.9499999999999993" customHeight="1" x14ac:dyDescent="0.15">
      <c r="A130" s="111"/>
      <c r="B130" s="248"/>
      <c r="C130" s="249"/>
      <c r="D130" s="249"/>
      <c r="E130" s="249"/>
      <c r="F130" s="250"/>
      <c r="G130" s="250"/>
      <c r="H130" s="250"/>
      <c r="I130" s="250"/>
      <c r="J130" s="250"/>
      <c r="K130" s="250"/>
      <c r="L130" s="250"/>
      <c r="M130" s="250"/>
      <c r="N130" s="250"/>
      <c r="O130" s="250"/>
      <c r="P130" s="250"/>
      <c r="Q130" s="250"/>
      <c r="R130" s="250"/>
      <c r="S130" s="250"/>
      <c r="T130" s="250"/>
      <c r="U130" s="250"/>
      <c r="V130" s="250"/>
      <c r="W130" s="250"/>
      <c r="X130" s="250"/>
      <c r="Y130" s="250"/>
      <c r="Z130" s="250"/>
      <c r="AA130" s="250"/>
      <c r="AB130" s="250"/>
      <c r="AC130" s="250"/>
      <c r="AD130" s="250"/>
      <c r="AE130" s="250"/>
      <c r="AF130" s="250"/>
      <c r="AG130" s="250"/>
      <c r="AH130" s="220"/>
      <c r="AI130" s="112"/>
      <c r="AJ130" s="113"/>
      <c r="AP130" s="11"/>
    </row>
    <row r="131" spans="1:50" ht="18.600000000000001" customHeight="1" x14ac:dyDescent="0.15">
      <c r="A131" s="111"/>
      <c r="B131" s="384" t="s">
        <v>219</v>
      </c>
      <c r="C131" s="385"/>
      <c r="D131" s="385"/>
      <c r="E131" s="385"/>
      <c r="F131" s="385"/>
      <c r="G131" s="385"/>
      <c r="H131" s="385"/>
      <c r="I131" s="385"/>
      <c r="J131" s="385"/>
      <c r="K131" s="385"/>
      <c r="L131" s="385"/>
      <c r="M131" s="385"/>
      <c r="N131" s="385"/>
      <c r="O131" s="385"/>
      <c r="P131" s="385"/>
      <c r="Q131" s="385"/>
      <c r="R131" s="385"/>
      <c r="S131" s="385"/>
      <c r="T131" s="385"/>
      <c r="U131" s="385"/>
      <c r="V131" s="385"/>
      <c r="W131" s="385"/>
      <c r="X131" s="385"/>
      <c r="Y131" s="385"/>
      <c r="Z131" s="385"/>
      <c r="AA131" s="385"/>
      <c r="AB131" s="385"/>
      <c r="AC131" s="385"/>
      <c r="AD131" s="385"/>
      <c r="AE131" s="385"/>
      <c r="AF131" s="385"/>
      <c r="AG131" s="386"/>
      <c r="AH131" s="220"/>
      <c r="AI131" s="112"/>
      <c r="AJ131" s="113"/>
      <c r="AP131" s="11"/>
    </row>
    <row r="132" spans="1:50" ht="75" customHeight="1" x14ac:dyDescent="0.15">
      <c r="A132" s="111"/>
      <c r="B132" s="355"/>
      <c r="C132" s="356"/>
      <c r="D132" s="356"/>
      <c r="E132" s="356"/>
      <c r="F132" s="356"/>
      <c r="G132" s="356"/>
      <c r="H132" s="356"/>
      <c r="I132" s="356"/>
      <c r="J132" s="356"/>
      <c r="K132" s="356"/>
      <c r="L132" s="356"/>
      <c r="M132" s="356"/>
      <c r="N132" s="356"/>
      <c r="O132" s="356"/>
      <c r="P132" s="356"/>
      <c r="Q132" s="356"/>
      <c r="R132" s="356"/>
      <c r="S132" s="356"/>
      <c r="T132" s="356"/>
      <c r="U132" s="356"/>
      <c r="V132" s="356"/>
      <c r="W132" s="356"/>
      <c r="X132" s="356"/>
      <c r="Y132" s="356"/>
      <c r="Z132" s="356"/>
      <c r="AA132" s="356"/>
      <c r="AB132" s="356"/>
      <c r="AC132" s="356"/>
      <c r="AD132" s="356"/>
      <c r="AE132" s="356"/>
      <c r="AF132" s="356"/>
      <c r="AG132" s="357"/>
      <c r="AH132" s="245">
        <f>LEN(B132)</f>
        <v>0</v>
      </c>
      <c r="AI132" s="112"/>
      <c r="AJ132" s="113"/>
      <c r="AP132" s="11"/>
    </row>
    <row r="133" spans="1:50" ht="13.5" customHeight="1" thickBot="1" x14ac:dyDescent="0.2">
      <c r="A133" s="214" t="s">
        <v>220</v>
      </c>
      <c r="B133" s="431"/>
      <c r="C133" s="431"/>
      <c r="D133" s="431"/>
      <c r="E133" s="431"/>
      <c r="F133" s="431"/>
      <c r="G133" s="431"/>
      <c r="H133" s="431"/>
      <c r="I133" s="431"/>
      <c r="J133" s="431"/>
      <c r="K133" s="431"/>
      <c r="L133" s="431"/>
      <c r="M133" s="431"/>
      <c r="N133" s="431"/>
      <c r="O133" s="431"/>
      <c r="P133" s="431"/>
      <c r="Q133" s="431"/>
      <c r="R133" s="431"/>
      <c r="S133" s="431"/>
      <c r="T133" s="431"/>
      <c r="U133" s="431"/>
      <c r="V133" s="431"/>
      <c r="W133" s="431"/>
      <c r="X133" s="431"/>
      <c r="Y133" s="431"/>
      <c r="Z133" s="431"/>
      <c r="AA133" s="431"/>
      <c r="AB133" s="431"/>
      <c r="AC133" s="431"/>
      <c r="AD133" s="431"/>
      <c r="AE133" s="431"/>
      <c r="AF133" s="431"/>
      <c r="AG133" s="431"/>
      <c r="AH133" s="220"/>
      <c r="AI133" s="112"/>
      <c r="AJ133" s="113"/>
      <c r="AP133" s="11"/>
    </row>
    <row r="134" spans="1:50" ht="30.6" customHeight="1" thickTop="1" x14ac:dyDescent="0.15">
      <c r="A134" s="119" t="s">
        <v>221</v>
      </c>
      <c r="B134" s="115" t="s">
        <v>222</v>
      </c>
      <c r="C134" s="115"/>
      <c r="D134" s="115"/>
      <c r="E134" s="115"/>
      <c r="F134" s="115"/>
      <c r="G134" s="400" t="s">
        <v>223</v>
      </c>
      <c r="H134" s="400"/>
      <c r="I134" s="400"/>
      <c r="J134" s="400"/>
      <c r="K134" s="400"/>
      <c r="L134" s="400"/>
      <c r="M134" s="400"/>
      <c r="N134" s="400"/>
      <c r="O134" s="400"/>
      <c r="P134" s="400"/>
      <c r="Q134" s="400"/>
      <c r="R134" s="400"/>
      <c r="S134" s="400"/>
      <c r="T134" s="400"/>
      <c r="U134" s="400"/>
      <c r="V134" s="400"/>
      <c r="W134" s="400"/>
      <c r="X134" s="400"/>
      <c r="Y134" s="400"/>
      <c r="Z134" s="400"/>
      <c r="AA134" s="400"/>
      <c r="AB134" s="400"/>
      <c r="AC134" s="115"/>
      <c r="AD134" s="115"/>
      <c r="AE134" s="115"/>
      <c r="AF134" s="115"/>
      <c r="AG134" s="115"/>
      <c r="AH134" s="220"/>
      <c r="AI134" s="112"/>
      <c r="AJ134" s="113"/>
    </row>
    <row r="135" spans="1:50" ht="12.6" customHeight="1" x14ac:dyDescent="0.15">
      <c r="A135" s="444"/>
      <c r="B135" s="115"/>
      <c r="C135" s="115"/>
      <c r="D135" s="115"/>
      <c r="E135" s="115"/>
      <c r="F135" s="115"/>
      <c r="G135" s="117"/>
      <c r="H135" s="117"/>
      <c r="I135" s="117"/>
      <c r="J135" s="117"/>
      <c r="K135" s="117"/>
      <c r="L135" s="117"/>
      <c r="M135" s="117"/>
      <c r="N135" s="117"/>
      <c r="O135" s="117"/>
      <c r="P135" s="117"/>
      <c r="Q135" s="117"/>
      <c r="R135" s="117"/>
      <c r="S135" s="117"/>
      <c r="T135" s="117"/>
      <c r="U135" s="117"/>
      <c r="V135" s="117"/>
      <c r="W135" s="117"/>
      <c r="X135" s="117"/>
      <c r="Y135" s="117"/>
      <c r="Z135" s="117"/>
      <c r="AA135" s="117"/>
      <c r="AB135" s="117"/>
      <c r="AC135" s="115"/>
      <c r="AD135" s="115"/>
      <c r="AE135" s="115"/>
      <c r="AF135" s="115"/>
      <c r="AG135" s="115"/>
      <c r="AH135" s="220"/>
      <c r="AI135" s="112"/>
      <c r="AJ135" s="113"/>
    </row>
    <row r="136" spans="1:50" ht="15" customHeight="1" x14ac:dyDescent="0.15">
      <c r="A136" s="444"/>
      <c r="B136" s="115"/>
      <c r="C136" s="115"/>
      <c r="D136" s="115"/>
      <c r="E136" s="115"/>
      <c r="F136" s="115"/>
      <c r="G136" s="117"/>
      <c r="H136" s="117"/>
      <c r="I136" s="117"/>
      <c r="J136" s="117"/>
      <c r="K136" s="117"/>
      <c r="L136" s="117"/>
      <c r="M136" s="117"/>
      <c r="N136" s="117"/>
      <c r="O136" s="117"/>
      <c r="P136" s="117"/>
      <c r="Q136" s="117"/>
      <c r="R136" s="117"/>
      <c r="S136" s="116" t="s">
        <v>125</v>
      </c>
      <c r="T136" s="116"/>
      <c r="U136" s="430" t="str">
        <f>J4</f>
        <v>特定非営利活動法人　〇〇〇〇</v>
      </c>
      <c r="V136" s="430"/>
      <c r="W136" s="430"/>
      <c r="X136" s="430"/>
      <c r="Y136" s="430"/>
      <c r="Z136" s="430"/>
      <c r="AA136" s="430"/>
      <c r="AB136" s="430"/>
      <c r="AC136" s="430"/>
      <c r="AD136" s="430"/>
      <c r="AE136" s="430"/>
      <c r="AF136" s="430"/>
      <c r="AG136" s="430"/>
      <c r="AH136" s="220"/>
      <c r="AI136" s="112"/>
      <c r="AJ136" s="113"/>
    </row>
    <row r="137" spans="1:50" ht="15" customHeight="1" x14ac:dyDescent="0.15">
      <c r="A137" s="111"/>
      <c r="B137" s="115"/>
      <c r="C137" s="115"/>
      <c r="D137" s="115"/>
      <c r="E137" s="115"/>
      <c r="F137" s="115"/>
      <c r="G137" s="117"/>
      <c r="H137" s="117"/>
      <c r="I137" s="117"/>
      <c r="J137" s="117"/>
      <c r="K137" s="117"/>
      <c r="L137" s="117"/>
      <c r="M137" s="117"/>
      <c r="N137" s="117"/>
      <c r="O137" s="117"/>
      <c r="P137" s="117"/>
      <c r="Q137" s="117"/>
      <c r="R137" s="117"/>
      <c r="S137" s="116" t="s">
        <v>172</v>
      </c>
      <c r="T137" s="116"/>
      <c r="U137" s="430" t="str">
        <f>D31</f>
        <v/>
      </c>
      <c r="V137" s="430"/>
      <c r="W137" s="430"/>
      <c r="X137" s="430"/>
      <c r="Y137" s="430"/>
      <c r="Z137" s="430"/>
      <c r="AA137" s="430"/>
      <c r="AB137" s="430"/>
      <c r="AC137" s="430"/>
      <c r="AD137" s="430"/>
      <c r="AE137" s="430"/>
      <c r="AF137" s="430"/>
      <c r="AG137" s="430"/>
      <c r="AH137" s="220"/>
      <c r="AI137" s="112"/>
      <c r="AJ137" s="113"/>
    </row>
    <row r="138" spans="1:50" ht="9.6" customHeight="1" x14ac:dyDescent="0.15">
      <c r="A138" s="111"/>
      <c r="B138" s="115"/>
      <c r="C138" s="115"/>
      <c r="D138" s="115"/>
      <c r="E138" s="115"/>
      <c r="F138" s="115"/>
      <c r="G138" s="115"/>
      <c r="H138" s="115"/>
      <c r="I138" s="115"/>
      <c r="J138" s="115"/>
      <c r="K138" s="115"/>
      <c r="L138" s="115"/>
      <c r="M138" s="115"/>
      <c r="N138" s="115"/>
      <c r="O138" s="115"/>
      <c r="P138" s="115"/>
      <c r="Q138" s="115"/>
      <c r="R138" s="115"/>
      <c r="S138" s="115"/>
      <c r="T138" s="115"/>
      <c r="U138" s="115"/>
      <c r="V138" s="115"/>
      <c r="W138" s="115"/>
      <c r="X138" s="115"/>
      <c r="Y138" s="115"/>
      <c r="Z138" s="115"/>
      <c r="AA138" s="115"/>
      <c r="AB138" s="115"/>
      <c r="AC138" s="115"/>
      <c r="AD138" s="115"/>
      <c r="AE138" s="115"/>
      <c r="AF138" s="115"/>
      <c r="AG138" s="115"/>
      <c r="AH138" s="220"/>
      <c r="AI138" s="112"/>
      <c r="AJ138" s="113"/>
    </row>
    <row r="139" spans="1:50" ht="27" customHeight="1" x14ac:dyDescent="0.15">
      <c r="A139" s="111"/>
      <c r="B139" s="123" t="s">
        <v>224</v>
      </c>
      <c r="C139" s="124"/>
      <c r="D139" s="124"/>
      <c r="E139" s="124"/>
      <c r="F139" s="124"/>
      <c r="G139" s="124"/>
      <c r="H139" s="124"/>
      <c r="I139" s="124"/>
      <c r="J139" s="124"/>
      <c r="K139" s="124"/>
      <c r="L139" s="124"/>
      <c r="M139" s="124"/>
      <c r="N139" s="124"/>
      <c r="O139" s="124"/>
      <c r="P139" s="125"/>
      <c r="Q139" s="124"/>
      <c r="R139" s="125"/>
      <c r="S139" s="124"/>
      <c r="T139" s="434" t="e">
        <f>T141+T142+T143+T149</f>
        <v>#N/A</v>
      </c>
      <c r="U139" s="434"/>
      <c r="V139" s="434"/>
      <c r="W139" s="125"/>
      <c r="X139" s="126"/>
      <c r="Y139" s="124"/>
      <c r="Z139" s="126"/>
      <c r="AA139" s="125"/>
      <c r="AB139" s="126"/>
      <c r="AC139" s="126"/>
      <c r="AD139" s="126"/>
      <c r="AE139" s="125"/>
      <c r="AF139" s="124"/>
      <c r="AG139" s="126"/>
      <c r="AH139" s="220"/>
      <c r="AI139" s="112"/>
      <c r="AJ139" s="113"/>
    </row>
    <row r="140" spans="1:50" ht="17.100000000000001" customHeight="1" x14ac:dyDescent="0.15">
      <c r="A140" s="111"/>
      <c r="B140" s="435" t="s">
        <v>225</v>
      </c>
      <c r="C140" s="435"/>
      <c r="D140" s="435"/>
      <c r="E140" s="435"/>
      <c r="F140" s="435"/>
      <c r="G140" s="435"/>
      <c r="H140" s="435"/>
      <c r="I140" s="435"/>
      <c r="J140" s="435"/>
      <c r="K140" s="435"/>
      <c r="L140" s="435"/>
      <c r="M140" s="435"/>
      <c r="N140" s="435"/>
      <c r="O140" s="435"/>
      <c r="P140" s="435"/>
      <c r="Q140" s="435"/>
      <c r="R140" s="435"/>
      <c r="S140" s="435"/>
      <c r="T140" s="436" t="s">
        <v>226</v>
      </c>
      <c r="U140" s="436"/>
      <c r="V140" s="436"/>
      <c r="W140" s="437" t="s">
        <v>227</v>
      </c>
      <c r="X140" s="437"/>
      <c r="Y140" s="437"/>
      <c r="Z140" s="437"/>
      <c r="AA140" s="437"/>
      <c r="AB140" s="437"/>
      <c r="AC140" s="437"/>
      <c r="AD140" s="437"/>
      <c r="AE140" s="437"/>
      <c r="AF140" s="437"/>
      <c r="AG140" s="437"/>
      <c r="AH140" s="220"/>
      <c r="AI140" s="112"/>
      <c r="AJ140" s="113"/>
    </row>
    <row r="141" spans="1:50" ht="20.100000000000001" customHeight="1" x14ac:dyDescent="0.15">
      <c r="A141" s="111"/>
      <c r="B141" s="438" t="s">
        <v>228</v>
      </c>
      <c r="C141" s="439"/>
      <c r="D141" s="439"/>
      <c r="E141" s="439"/>
      <c r="F141" s="439"/>
      <c r="G141" s="439"/>
      <c r="H141" s="439"/>
      <c r="I141" s="439"/>
      <c r="J141" s="439"/>
      <c r="K141" s="439"/>
      <c r="L141" s="439"/>
      <c r="M141" s="439"/>
      <c r="N141" s="439"/>
      <c r="O141" s="439"/>
      <c r="P141" s="439"/>
      <c r="Q141" s="439"/>
      <c r="R141" s="439"/>
      <c r="S141" s="439"/>
      <c r="T141" s="440" t="e">
        <f>参照!J24</f>
        <v>#N/A</v>
      </c>
      <c r="U141" s="440"/>
      <c r="V141" s="440"/>
      <c r="W141" s="441" t="s">
        <v>229</v>
      </c>
      <c r="X141" s="442"/>
      <c r="Y141" s="442"/>
      <c r="Z141" s="442"/>
      <c r="AA141" s="442"/>
      <c r="AB141" s="442"/>
      <c r="AC141" s="442"/>
      <c r="AD141" s="442"/>
      <c r="AE141" s="442"/>
      <c r="AF141" s="442"/>
      <c r="AG141" s="443"/>
      <c r="AH141" s="220"/>
      <c r="AI141" s="112"/>
      <c r="AJ141" s="113"/>
      <c r="AL141" s="127"/>
    </row>
    <row r="142" spans="1:50" ht="20.100000000000001" customHeight="1" x14ac:dyDescent="0.15">
      <c r="A142" s="111"/>
      <c r="B142" s="438" t="s">
        <v>230</v>
      </c>
      <c r="C142" s="439"/>
      <c r="D142" s="439"/>
      <c r="E142" s="439"/>
      <c r="F142" s="439"/>
      <c r="G142" s="439"/>
      <c r="H142" s="439"/>
      <c r="I142" s="439"/>
      <c r="J142" s="439"/>
      <c r="K142" s="439"/>
      <c r="L142" s="439"/>
      <c r="M142" s="439"/>
      <c r="N142" s="439"/>
      <c r="O142" s="439"/>
      <c r="P142" s="439"/>
      <c r="Q142" s="439"/>
      <c r="R142" s="439"/>
      <c r="S142" s="439"/>
      <c r="T142" s="440" t="e">
        <f>T153-T149-T143-T141</f>
        <v>#N/A</v>
      </c>
      <c r="U142" s="440"/>
      <c r="V142" s="440"/>
      <c r="W142" s="449" t="s">
        <v>231</v>
      </c>
      <c r="X142" s="450"/>
      <c r="Y142" s="128"/>
      <c r="Z142" s="129"/>
      <c r="AA142" s="440"/>
      <c r="AB142" s="440"/>
      <c r="AC142" s="130"/>
      <c r="AD142" s="129"/>
      <c r="AE142" s="440"/>
      <c r="AF142" s="440"/>
      <c r="AG142" s="131"/>
      <c r="AH142" s="220"/>
      <c r="AI142" s="112"/>
      <c r="AJ142" s="113"/>
    </row>
    <row r="143" spans="1:50" ht="20.100000000000001" customHeight="1" x14ac:dyDescent="0.15">
      <c r="A143" s="111"/>
      <c r="B143" s="438" t="s">
        <v>232</v>
      </c>
      <c r="C143" s="439"/>
      <c r="D143" s="439"/>
      <c r="E143" s="439"/>
      <c r="F143" s="439"/>
      <c r="G143" s="439"/>
      <c r="H143" s="439"/>
      <c r="I143" s="439"/>
      <c r="J143" s="439"/>
      <c r="K143" s="439"/>
      <c r="L143" s="439"/>
      <c r="M143" s="439"/>
      <c r="N143" s="439"/>
      <c r="O143" s="439"/>
      <c r="P143" s="439"/>
      <c r="Q143" s="439"/>
      <c r="R143" s="439"/>
      <c r="S143" s="439"/>
      <c r="T143" s="440">
        <f>SUM(T144:V148)</f>
        <v>0</v>
      </c>
      <c r="U143" s="440"/>
      <c r="V143" s="440"/>
      <c r="W143" s="445" t="s">
        <v>233</v>
      </c>
      <c r="X143" s="445"/>
      <c r="Y143" s="132" t="s">
        <v>234</v>
      </c>
      <c r="Z143" s="132" t="s">
        <v>235</v>
      </c>
      <c r="AA143" s="445" t="s">
        <v>236</v>
      </c>
      <c r="AB143" s="445"/>
      <c r="AC143" s="132" t="s">
        <v>234</v>
      </c>
      <c r="AD143" s="132" t="s">
        <v>235</v>
      </c>
      <c r="AE143" s="445" t="s">
        <v>237</v>
      </c>
      <c r="AF143" s="445"/>
      <c r="AG143" s="133" t="s">
        <v>234</v>
      </c>
      <c r="AH143" s="220"/>
      <c r="AI143" s="112"/>
      <c r="AJ143" s="113"/>
    </row>
    <row r="144" spans="1:50" ht="14.45" customHeight="1" x14ac:dyDescent="0.15">
      <c r="A144" s="111"/>
      <c r="B144" s="451" t="s">
        <v>238</v>
      </c>
      <c r="C144" s="452"/>
      <c r="D144" s="452"/>
      <c r="E144" s="454"/>
      <c r="F144" s="454"/>
      <c r="G144" s="454"/>
      <c r="H144" s="454"/>
      <c r="I144" s="454"/>
      <c r="J144" s="454"/>
      <c r="K144" s="454"/>
      <c r="L144" s="454"/>
      <c r="M144" s="454"/>
      <c r="N144" s="454"/>
      <c r="O144" s="452" t="s">
        <v>239</v>
      </c>
      <c r="P144" s="452"/>
      <c r="Q144" s="452"/>
      <c r="R144" s="453"/>
      <c r="S144" s="453"/>
      <c r="T144" s="446">
        <f>MAX(AK144,AL144,AM144)</f>
        <v>0</v>
      </c>
      <c r="U144" s="446"/>
      <c r="V144" s="446"/>
      <c r="W144" s="447"/>
      <c r="X144" s="448"/>
      <c r="Y144" s="153" t="s">
        <v>98</v>
      </c>
      <c r="Z144" s="134" t="s">
        <v>235</v>
      </c>
      <c r="AA144" s="448"/>
      <c r="AB144" s="448"/>
      <c r="AC144" s="156" t="s">
        <v>463</v>
      </c>
      <c r="AD144" s="134" t="s">
        <v>235</v>
      </c>
      <c r="AE144" s="448"/>
      <c r="AF144" s="448"/>
      <c r="AG144" s="159" t="s">
        <v>191</v>
      </c>
      <c r="AH144" s="220"/>
      <c r="AI144" s="112"/>
      <c r="AJ144" s="113"/>
      <c r="AK144" s="135">
        <f>W144</f>
        <v>0</v>
      </c>
      <c r="AL144" s="136">
        <f>W144*AA144</f>
        <v>0</v>
      </c>
      <c r="AM144" s="136">
        <f>W144*AA144*AE144</f>
        <v>0</v>
      </c>
      <c r="AN144" s="48" t="s">
        <v>240</v>
      </c>
      <c r="AO144" s="121"/>
      <c r="AP144" s="121"/>
      <c r="AQ144" s="121"/>
      <c r="AR144" s="121"/>
      <c r="AS144" s="121"/>
      <c r="AT144" s="121"/>
      <c r="AU144" s="121"/>
      <c r="AV144" s="121"/>
      <c r="AW144" s="121"/>
      <c r="AX144" s="121"/>
    </row>
    <row r="145" spans="1:50" ht="14.45" customHeight="1" x14ac:dyDescent="0.15">
      <c r="A145" s="111"/>
      <c r="B145" s="646" t="s">
        <v>238</v>
      </c>
      <c r="C145" s="647"/>
      <c r="D145" s="647"/>
      <c r="E145" s="476"/>
      <c r="F145" s="476"/>
      <c r="G145" s="476"/>
      <c r="H145" s="476"/>
      <c r="I145" s="476"/>
      <c r="J145" s="476"/>
      <c r="K145" s="476"/>
      <c r="L145" s="476"/>
      <c r="M145" s="476"/>
      <c r="N145" s="476"/>
      <c r="O145" s="647" t="s">
        <v>239</v>
      </c>
      <c r="P145" s="647"/>
      <c r="Q145" s="647"/>
      <c r="R145" s="474"/>
      <c r="S145" s="474"/>
      <c r="T145" s="576">
        <f>MAX(AK145,AL145,AM145)</f>
        <v>0</v>
      </c>
      <c r="U145" s="576"/>
      <c r="V145" s="576"/>
      <c r="W145" s="577"/>
      <c r="X145" s="578"/>
      <c r="Y145" s="155"/>
      <c r="Z145" s="137" t="s">
        <v>235</v>
      </c>
      <c r="AA145" s="578"/>
      <c r="AB145" s="578"/>
      <c r="AC145" s="157"/>
      <c r="AD145" s="137" t="s">
        <v>235</v>
      </c>
      <c r="AE145" s="578"/>
      <c r="AF145" s="578"/>
      <c r="AG145" s="160"/>
      <c r="AH145" s="220"/>
      <c r="AI145" s="112"/>
      <c r="AJ145" s="113"/>
      <c r="AK145" s="135">
        <f>W145</f>
        <v>0</v>
      </c>
      <c r="AL145" s="136">
        <f>W145*AA145</f>
        <v>0</v>
      </c>
      <c r="AM145" s="136">
        <f>W145*AA145*AE145</f>
        <v>0</v>
      </c>
      <c r="AN145" s="48" t="s">
        <v>241</v>
      </c>
      <c r="AO145" s="121"/>
      <c r="AP145" s="121"/>
      <c r="AQ145" s="121"/>
      <c r="AR145" s="121"/>
      <c r="AS145" s="121"/>
      <c r="AT145" s="121"/>
      <c r="AU145" s="121"/>
      <c r="AV145" s="121"/>
      <c r="AW145" s="121"/>
      <c r="AX145" s="121"/>
    </row>
    <row r="146" spans="1:50" ht="14.45" customHeight="1" x14ac:dyDescent="0.15">
      <c r="A146" s="111"/>
      <c r="B146" s="646" t="s">
        <v>238</v>
      </c>
      <c r="C146" s="647"/>
      <c r="D146" s="647"/>
      <c r="E146" s="476"/>
      <c r="F146" s="476"/>
      <c r="G146" s="476"/>
      <c r="H146" s="476"/>
      <c r="I146" s="476"/>
      <c r="J146" s="476"/>
      <c r="K146" s="476"/>
      <c r="L146" s="476"/>
      <c r="M146" s="476"/>
      <c r="N146" s="476"/>
      <c r="O146" s="647" t="s">
        <v>239</v>
      </c>
      <c r="P146" s="647"/>
      <c r="Q146" s="647"/>
      <c r="R146" s="474"/>
      <c r="S146" s="474"/>
      <c r="T146" s="576">
        <f>MAX(AK146,AL146,AM146)</f>
        <v>0</v>
      </c>
      <c r="U146" s="576"/>
      <c r="V146" s="576"/>
      <c r="W146" s="577"/>
      <c r="X146" s="578"/>
      <c r="Y146" s="155"/>
      <c r="Z146" s="137" t="s">
        <v>235</v>
      </c>
      <c r="AA146" s="578"/>
      <c r="AB146" s="578"/>
      <c r="AC146" s="157"/>
      <c r="AD146" s="137" t="s">
        <v>235</v>
      </c>
      <c r="AE146" s="578"/>
      <c r="AF146" s="578"/>
      <c r="AG146" s="160"/>
      <c r="AH146" s="220"/>
      <c r="AI146" s="112"/>
      <c r="AJ146" s="113"/>
      <c r="AK146" s="135">
        <f>W146</f>
        <v>0</v>
      </c>
      <c r="AL146" s="136">
        <f>W146*AA146</f>
        <v>0</v>
      </c>
      <c r="AM146" s="136">
        <f>W146*AA146*AE146</f>
        <v>0</v>
      </c>
      <c r="AN146" s="48" t="s">
        <v>241</v>
      </c>
      <c r="AO146" s="121"/>
      <c r="AP146" s="121"/>
      <c r="AQ146" s="121"/>
      <c r="AR146" s="121"/>
      <c r="AS146" s="121"/>
      <c r="AT146" s="121"/>
      <c r="AU146" s="121"/>
      <c r="AV146" s="121"/>
      <c r="AW146" s="121"/>
      <c r="AX146" s="121"/>
    </row>
    <row r="147" spans="1:50" ht="14.45" customHeight="1" x14ac:dyDescent="0.15">
      <c r="A147" s="111"/>
      <c r="B147" s="646" t="s">
        <v>238</v>
      </c>
      <c r="C147" s="647"/>
      <c r="D147" s="647"/>
      <c r="E147" s="476"/>
      <c r="F147" s="476"/>
      <c r="G147" s="476"/>
      <c r="H147" s="476"/>
      <c r="I147" s="476"/>
      <c r="J147" s="476"/>
      <c r="K147" s="476"/>
      <c r="L147" s="476"/>
      <c r="M147" s="476"/>
      <c r="N147" s="476"/>
      <c r="O147" s="647" t="s">
        <v>239</v>
      </c>
      <c r="P147" s="647"/>
      <c r="Q147" s="647"/>
      <c r="R147" s="474"/>
      <c r="S147" s="474"/>
      <c r="T147" s="576">
        <f>MAX(AK147,AL147,AM147)</f>
        <v>0</v>
      </c>
      <c r="U147" s="576"/>
      <c r="V147" s="576"/>
      <c r="W147" s="577"/>
      <c r="X147" s="578"/>
      <c r="Y147" s="155"/>
      <c r="Z147" s="137" t="s">
        <v>235</v>
      </c>
      <c r="AA147" s="578"/>
      <c r="AB147" s="578"/>
      <c r="AC147" s="157"/>
      <c r="AD147" s="137" t="s">
        <v>235</v>
      </c>
      <c r="AE147" s="578"/>
      <c r="AF147" s="578"/>
      <c r="AG147" s="160"/>
      <c r="AH147" s="220"/>
      <c r="AI147" s="112"/>
      <c r="AJ147" s="113"/>
      <c r="AK147" s="135">
        <f>W147</f>
        <v>0</v>
      </c>
      <c r="AL147" s="136">
        <f>W147*AA147</f>
        <v>0</v>
      </c>
      <c r="AM147" s="136">
        <f>W147*AA147*AE147</f>
        <v>0</v>
      </c>
      <c r="AN147" s="48" t="s">
        <v>241</v>
      </c>
      <c r="AO147" s="121"/>
      <c r="AP147" s="121"/>
      <c r="AQ147" s="121"/>
      <c r="AR147" s="121"/>
      <c r="AS147" s="121"/>
      <c r="AT147" s="121"/>
      <c r="AU147" s="121"/>
      <c r="AV147" s="121"/>
      <c r="AW147" s="121"/>
      <c r="AX147" s="121"/>
    </row>
    <row r="148" spans="1:50" ht="14.45" customHeight="1" x14ac:dyDescent="0.15">
      <c r="A148" s="111"/>
      <c r="B148" s="643" t="s">
        <v>238</v>
      </c>
      <c r="C148" s="644"/>
      <c r="D148" s="644"/>
      <c r="E148" s="604"/>
      <c r="F148" s="604"/>
      <c r="G148" s="604"/>
      <c r="H148" s="604"/>
      <c r="I148" s="604"/>
      <c r="J148" s="604"/>
      <c r="K148" s="604"/>
      <c r="L148" s="604"/>
      <c r="M148" s="604"/>
      <c r="N148" s="604"/>
      <c r="O148" s="644" t="s">
        <v>239</v>
      </c>
      <c r="P148" s="644"/>
      <c r="Q148" s="644"/>
      <c r="R148" s="645"/>
      <c r="S148" s="645"/>
      <c r="T148" s="576">
        <f>MAX(AK148,AL148,AM148)</f>
        <v>0</v>
      </c>
      <c r="U148" s="576"/>
      <c r="V148" s="576"/>
      <c r="W148" s="577"/>
      <c r="X148" s="578"/>
      <c r="Y148" s="155"/>
      <c r="Z148" s="137" t="s">
        <v>235</v>
      </c>
      <c r="AA148" s="578"/>
      <c r="AB148" s="578"/>
      <c r="AC148" s="157"/>
      <c r="AD148" s="137" t="s">
        <v>235</v>
      </c>
      <c r="AE148" s="578"/>
      <c r="AF148" s="578"/>
      <c r="AG148" s="160"/>
      <c r="AH148" s="220"/>
      <c r="AI148" s="112"/>
      <c r="AJ148" s="113"/>
      <c r="AK148" s="135">
        <f>W148</f>
        <v>0</v>
      </c>
      <c r="AL148" s="136">
        <f>W148*AA148</f>
        <v>0</v>
      </c>
      <c r="AM148" s="136">
        <f>W148*AA148*AE148</f>
        <v>0</v>
      </c>
      <c r="AN148" s="48" t="s">
        <v>241</v>
      </c>
      <c r="AO148" s="121"/>
      <c r="AP148" s="121"/>
      <c r="AQ148" s="121"/>
      <c r="AR148" s="121"/>
      <c r="AS148" s="121"/>
      <c r="AT148" s="121"/>
      <c r="AU148" s="121"/>
      <c r="AV148" s="121"/>
      <c r="AW148" s="121"/>
      <c r="AX148" s="121"/>
    </row>
    <row r="149" spans="1:50" ht="20.100000000000001" customHeight="1" x14ac:dyDescent="0.15">
      <c r="A149" s="111"/>
      <c r="B149" s="438" t="s">
        <v>242</v>
      </c>
      <c r="C149" s="439"/>
      <c r="D149" s="439"/>
      <c r="E149" s="439"/>
      <c r="F149" s="439"/>
      <c r="G149" s="439"/>
      <c r="H149" s="439"/>
      <c r="I149" s="439"/>
      <c r="J149" s="439"/>
      <c r="K149" s="439"/>
      <c r="L149" s="439"/>
      <c r="M149" s="439"/>
      <c r="N149" s="439"/>
      <c r="O149" s="439"/>
      <c r="P149" s="439"/>
      <c r="Q149" s="439"/>
      <c r="R149" s="439"/>
      <c r="S149" s="439"/>
      <c r="T149" s="440">
        <f>SUM(T150:V151)</f>
        <v>0</v>
      </c>
      <c r="U149" s="440"/>
      <c r="V149" s="440"/>
      <c r="W149" s="445" t="s">
        <v>233</v>
      </c>
      <c r="X149" s="445"/>
      <c r="Y149" s="132" t="s">
        <v>234</v>
      </c>
      <c r="Z149" s="132" t="s">
        <v>235</v>
      </c>
      <c r="AA149" s="445" t="s">
        <v>236</v>
      </c>
      <c r="AB149" s="445"/>
      <c r="AC149" s="132" t="s">
        <v>234</v>
      </c>
      <c r="AD149" s="132" t="s">
        <v>235</v>
      </c>
      <c r="AE149" s="445" t="s">
        <v>237</v>
      </c>
      <c r="AF149" s="445"/>
      <c r="AG149" s="133" t="s">
        <v>234</v>
      </c>
      <c r="AH149" s="220"/>
      <c r="AI149" s="112"/>
      <c r="AJ149" s="113"/>
      <c r="AL149" s="138"/>
      <c r="AM149" s="138"/>
      <c r="AN149" s="48" t="s">
        <v>243</v>
      </c>
      <c r="AO149" s="121"/>
      <c r="AP149" s="121"/>
      <c r="AQ149" s="121"/>
      <c r="AR149" s="121"/>
      <c r="AS149" s="121"/>
      <c r="AT149" s="121"/>
      <c r="AU149" s="121"/>
      <c r="AV149" s="121"/>
      <c r="AW149" s="121"/>
      <c r="AX149" s="121"/>
    </row>
    <row r="150" spans="1:50" ht="14.45" customHeight="1" x14ac:dyDescent="0.15">
      <c r="A150" s="111"/>
      <c r="B150" s="451" t="s">
        <v>238</v>
      </c>
      <c r="C150" s="452"/>
      <c r="D150" s="452"/>
      <c r="E150" s="454"/>
      <c r="F150" s="454"/>
      <c r="G150" s="454"/>
      <c r="H150" s="454"/>
      <c r="I150" s="454"/>
      <c r="J150" s="454"/>
      <c r="K150" s="454"/>
      <c r="L150" s="454"/>
      <c r="M150" s="454"/>
      <c r="N150" s="454"/>
      <c r="O150" s="452" t="s">
        <v>239</v>
      </c>
      <c r="P150" s="452"/>
      <c r="Q150" s="452"/>
      <c r="R150" s="453"/>
      <c r="S150" s="453"/>
      <c r="T150" s="446">
        <f>MAX(AK150,AL150,AM150)</f>
        <v>0</v>
      </c>
      <c r="U150" s="446"/>
      <c r="V150" s="446"/>
      <c r="W150" s="447"/>
      <c r="X150" s="448"/>
      <c r="Y150" s="153"/>
      <c r="Z150" s="134" t="s">
        <v>235</v>
      </c>
      <c r="AA150" s="448"/>
      <c r="AB150" s="448"/>
      <c r="AC150" s="156"/>
      <c r="AD150" s="134" t="s">
        <v>235</v>
      </c>
      <c r="AE150" s="448"/>
      <c r="AF150" s="448"/>
      <c r="AG150" s="159"/>
      <c r="AH150" s="220"/>
      <c r="AI150" s="112"/>
      <c r="AJ150" s="113"/>
      <c r="AK150" s="135">
        <f>W150</f>
        <v>0</v>
      </c>
      <c r="AL150" s="136">
        <f>W150*AA150</f>
        <v>0</v>
      </c>
      <c r="AM150" s="136">
        <f>W150*AA150*AE150</f>
        <v>0</v>
      </c>
      <c r="AN150" s="48" t="s">
        <v>244</v>
      </c>
      <c r="AO150" s="121"/>
      <c r="AP150" s="121"/>
      <c r="AQ150" s="121"/>
      <c r="AR150" s="121"/>
      <c r="AS150" s="121"/>
      <c r="AT150" s="121"/>
      <c r="AU150" s="121"/>
      <c r="AV150" s="121"/>
      <c r="AW150" s="121"/>
      <c r="AX150" s="121"/>
    </row>
    <row r="151" spans="1:50" ht="14.45" customHeight="1" x14ac:dyDescent="0.15">
      <c r="A151" s="111"/>
      <c r="B151" s="463" t="s">
        <v>238</v>
      </c>
      <c r="C151" s="464"/>
      <c r="D151" s="464"/>
      <c r="E151" s="466"/>
      <c r="F151" s="466"/>
      <c r="G151" s="466"/>
      <c r="H151" s="466"/>
      <c r="I151" s="466"/>
      <c r="J151" s="466"/>
      <c r="K151" s="466"/>
      <c r="L151" s="466"/>
      <c r="M151" s="466"/>
      <c r="N151" s="466"/>
      <c r="O151" s="464" t="s">
        <v>239</v>
      </c>
      <c r="P151" s="464"/>
      <c r="Q151" s="464"/>
      <c r="R151" s="465"/>
      <c r="S151" s="465"/>
      <c r="T151" s="459">
        <f>MAX(AK151,AL151,AM151)</f>
        <v>0</v>
      </c>
      <c r="U151" s="459"/>
      <c r="V151" s="459"/>
      <c r="W151" s="460"/>
      <c r="X151" s="461"/>
      <c r="Y151" s="154"/>
      <c r="Z151" s="139" t="s">
        <v>235</v>
      </c>
      <c r="AA151" s="461"/>
      <c r="AB151" s="461"/>
      <c r="AC151" s="158"/>
      <c r="AD151" s="139" t="s">
        <v>235</v>
      </c>
      <c r="AE151" s="461"/>
      <c r="AF151" s="461"/>
      <c r="AG151" s="161"/>
      <c r="AH151" s="220"/>
      <c r="AI151" s="112"/>
      <c r="AJ151" s="113"/>
      <c r="AK151" s="135">
        <f>W151</f>
        <v>0</v>
      </c>
      <c r="AL151" s="136">
        <f>W151*AA151</f>
        <v>0</v>
      </c>
      <c r="AM151" s="136">
        <f>W151*AA151*AE151</f>
        <v>0</v>
      </c>
      <c r="AN151" s="48" t="s">
        <v>245</v>
      </c>
      <c r="AO151" s="121"/>
      <c r="AP151" s="121"/>
      <c r="AQ151" s="121"/>
      <c r="AR151" s="121"/>
      <c r="AS151" s="121"/>
      <c r="AT151" s="121"/>
      <c r="AU151" s="121"/>
      <c r="AV151" s="121"/>
      <c r="AW151" s="121"/>
      <c r="AX151" s="121"/>
    </row>
    <row r="152" spans="1:50" ht="12.95" customHeight="1" x14ac:dyDescent="0.15">
      <c r="A152" s="111"/>
      <c r="B152" s="118"/>
      <c r="C152" s="118"/>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18"/>
      <c r="Z152" s="118"/>
      <c r="AA152" s="118"/>
      <c r="AB152" s="118"/>
      <c r="AC152" s="118"/>
      <c r="AD152" s="118"/>
      <c r="AE152" s="118"/>
      <c r="AF152" s="118"/>
      <c r="AG152" s="118"/>
      <c r="AH152" s="220"/>
      <c r="AI152" s="112"/>
      <c r="AJ152" s="113"/>
      <c r="AN152" s="48" t="s">
        <v>246</v>
      </c>
    </row>
    <row r="153" spans="1:50" ht="27" customHeight="1" x14ac:dyDescent="0.15">
      <c r="A153" s="111"/>
      <c r="B153" s="140" t="s">
        <v>247</v>
      </c>
      <c r="C153" s="141"/>
      <c r="D153" s="141"/>
      <c r="E153" s="141"/>
      <c r="F153" s="141"/>
      <c r="G153" s="141"/>
      <c r="H153" s="141"/>
      <c r="I153" s="141"/>
      <c r="J153" s="141"/>
      <c r="K153" s="141"/>
      <c r="L153" s="141"/>
      <c r="M153" s="141"/>
      <c r="N153" s="141"/>
      <c r="O153" s="141"/>
      <c r="P153" s="142"/>
      <c r="Q153" s="141"/>
      <c r="R153" s="142"/>
      <c r="S153" s="141"/>
      <c r="T153" s="462">
        <f>T155+T161+T167+T173+T179+T185+T191+T197+T203</f>
        <v>0</v>
      </c>
      <c r="U153" s="462"/>
      <c r="V153" s="462"/>
      <c r="W153" s="142"/>
      <c r="X153" s="143"/>
      <c r="Y153" s="141"/>
      <c r="Z153" s="143"/>
      <c r="AA153" s="142"/>
      <c r="AB153" s="143"/>
      <c r="AC153" s="143"/>
      <c r="AD153" s="143"/>
      <c r="AE153" s="142"/>
      <c r="AF153" s="141"/>
      <c r="AG153" s="143"/>
      <c r="AH153" s="220"/>
      <c r="AI153" s="112"/>
      <c r="AJ153" s="113"/>
    </row>
    <row r="154" spans="1:50" ht="17.100000000000001" customHeight="1" x14ac:dyDescent="0.15">
      <c r="A154" s="111"/>
      <c r="B154" s="435" t="s">
        <v>225</v>
      </c>
      <c r="C154" s="435"/>
      <c r="D154" s="435"/>
      <c r="E154" s="435"/>
      <c r="F154" s="435"/>
      <c r="G154" s="435"/>
      <c r="H154" s="435"/>
      <c r="I154" s="435"/>
      <c r="J154" s="435"/>
      <c r="K154" s="435"/>
      <c r="L154" s="435"/>
      <c r="M154" s="435"/>
      <c r="N154" s="435"/>
      <c r="O154" s="435"/>
      <c r="P154" s="435"/>
      <c r="Q154" s="435"/>
      <c r="R154" s="435"/>
      <c r="S154" s="435"/>
      <c r="T154" s="436" t="s">
        <v>226</v>
      </c>
      <c r="U154" s="436"/>
      <c r="V154" s="436"/>
      <c r="W154" s="437" t="s">
        <v>227</v>
      </c>
      <c r="X154" s="437"/>
      <c r="Y154" s="437"/>
      <c r="Z154" s="437"/>
      <c r="AA154" s="437"/>
      <c r="AB154" s="437"/>
      <c r="AC154" s="437"/>
      <c r="AD154" s="437"/>
      <c r="AE154" s="437"/>
      <c r="AF154" s="437"/>
      <c r="AG154" s="437"/>
      <c r="AH154" s="220"/>
      <c r="AI154" s="112"/>
      <c r="AJ154" s="113"/>
    </row>
    <row r="155" spans="1:50" ht="21" customHeight="1" x14ac:dyDescent="0.15">
      <c r="A155" s="111"/>
      <c r="B155" s="455" t="s">
        <v>248</v>
      </c>
      <c r="C155" s="456"/>
      <c r="D155" s="456"/>
      <c r="E155" s="456"/>
      <c r="F155" s="456"/>
      <c r="G155" s="456"/>
      <c r="H155" s="456"/>
      <c r="I155" s="456"/>
      <c r="J155" s="456"/>
      <c r="K155" s="456"/>
      <c r="L155" s="456"/>
      <c r="M155" s="456"/>
      <c r="N155" s="456"/>
      <c r="O155" s="456"/>
      <c r="P155" s="456"/>
      <c r="Q155" s="456"/>
      <c r="R155" s="456"/>
      <c r="S155" s="456"/>
      <c r="T155" s="457">
        <f>SUM(T156:V160)</f>
        <v>0</v>
      </c>
      <c r="U155" s="457"/>
      <c r="V155" s="457"/>
      <c r="W155" s="458" t="s">
        <v>233</v>
      </c>
      <c r="X155" s="458"/>
      <c r="Y155" s="144" t="s">
        <v>234</v>
      </c>
      <c r="Z155" s="144" t="s">
        <v>235</v>
      </c>
      <c r="AA155" s="458" t="s">
        <v>236</v>
      </c>
      <c r="AB155" s="458"/>
      <c r="AC155" s="144" t="s">
        <v>234</v>
      </c>
      <c r="AD155" s="144" t="s">
        <v>235</v>
      </c>
      <c r="AE155" s="458" t="s">
        <v>237</v>
      </c>
      <c r="AF155" s="458"/>
      <c r="AG155" s="145" t="s">
        <v>234</v>
      </c>
      <c r="AH155" s="220"/>
      <c r="AI155" s="112"/>
      <c r="AJ155" s="113"/>
    </row>
    <row r="156" spans="1:50" ht="14.1" customHeight="1" x14ac:dyDescent="0.15">
      <c r="A156" s="111"/>
      <c r="B156" s="470" t="s">
        <v>249</v>
      </c>
      <c r="C156" s="471"/>
      <c r="D156" s="471"/>
      <c r="E156" s="454"/>
      <c r="F156" s="454"/>
      <c r="G156" s="454"/>
      <c r="H156" s="454"/>
      <c r="I156" s="454"/>
      <c r="J156" s="454"/>
      <c r="K156" s="454"/>
      <c r="L156" s="454"/>
      <c r="M156" s="454"/>
      <c r="N156" s="454"/>
      <c r="O156" s="475" t="s">
        <v>239</v>
      </c>
      <c r="P156" s="475"/>
      <c r="Q156" s="475"/>
      <c r="R156" s="453"/>
      <c r="S156" s="453"/>
      <c r="T156" s="446">
        <f>MAX(AK156,AL156,AM156)</f>
        <v>0</v>
      </c>
      <c r="U156" s="446"/>
      <c r="V156" s="446"/>
      <c r="W156" s="447"/>
      <c r="X156" s="448"/>
      <c r="Y156" s="153"/>
      <c r="Z156" s="134" t="s">
        <v>235</v>
      </c>
      <c r="AA156" s="448"/>
      <c r="AB156" s="448"/>
      <c r="AC156" s="156"/>
      <c r="AD156" s="134" t="s">
        <v>235</v>
      </c>
      <c r="AE156" s="448"/>
      <c r="AF156" s="448"/>
      <c r="AG156" s="159"/>
      <c r="AH156" s="220"/>
      <c r="AI156" s="112"/>
      <c r="AJ156" s="113"/>
      <c r="AK156" s="135">
        <f>W156</f>
        <v>0</v>
      </c>
      <c r="AL156" s="136">
        <f>W156*AA156</f>
        <v>0</v>
      </c>
      <c r="AM156" s="136">
        <f>W156*AA156*AE156</f>
        <v>0</v>
      </c>
      <c r="AN156" s="48"/>
      <c r="AO156" s="121"/>
      <c r="AP156" s="121"/>
      <c r="AQ156" s="121"/>
      <c r="AR156" s="121"/>
      <c r="AS156" s="121"/>
      <c r="AT156" s="121"/>
      <c r="AU156" s="121"/>
      <c r="AV156" s="121"/>
      <c r="AW156" s="121"/>
      <c r="AX156" s="121"/>
    </row>
    <row r="157" spans="1:50" ht="14.1" customHeight="1" x14ac:dyDescent="0.15">
      <c r="A157" s="111"/>
      <c r="B157" s="472" t="s">
        <v>249</v>
      </c>
      <c r="C157" s="473"/>
      <c r="D157" s="473"/>
      <c r="E157" s="476"/>
      <c r="F157" s="476"/>
      <c r="G157" s="476"/>
      <c r="H157" s="476"/>
      <c r="I157" s="476"/>
      <c r="J157" s="476"/>
      <c r="K157" s="476"/>
      <c r="L157" s="476"/>
      <c r="M157" s="476"/>
      <c r="N157" s="476"/>
      <c r="O157" s="473" t="s">
        <v>239</v>
      </c>
      <c r="P157" s="473"/>
      <c r="Q157" s="473"/>
      <c r="R157" s="474"/>
      <c r="S157" s="474"/>
      <c r="T157" s="467">
        <f>MAX(AK157,AL157,AM157)</f>
        <v>0</v>
      </c>
      <c r="U157" s="467"/>
      <c r="V157" s="467"/>
      <c r="W157" s="468"/>
      <c r="X157" s="469"/>
      <c r="Y157" s="162"/>
      <c r="Z157" s="146" t="s">
        <v>235</v>
      </c>
      <c r="AA157" s="469"/>
      <c r="AB157" s="469"/>
      <c r="AC157" s="165"/>
      <c r="AD157" s="146" t="s">
        <v>235</v>
      </c>
      <c r="AE157" s="469"/>
      <c r="AF157" s="469"/>
      <c r="AG157" s="168"/>
      <c r="AH157" s="220"/>
      <c r="AI157" s="112"/>
      <c r="AJ157" s="113"/>
      <c r="AK157" s="135">
        <f>W157</f>
        <v>0</v>
      </c>
      <c r="AL157" s="136">
        <f>W157*AA157</f>
        <v>0</v>
      </c>
      <c r="AM157" s="136">
        <f>W157*AA157*AE157</f>
        <v>0</v>
      </c>
      <c r="AN157" s="121"/>
      <c r="AO157" s="121"/>
      <c r="AP157" s="121"/>
      <c r="AQ157" s="121"/>
      <c r="AR157" s="121"/>
      <c r="AS157" s="121"/>
      <c r="AT157" s="121"/>
      <c r="AU157" s="121"/>
      <c r="AV157" s="121"/>
      <c r="AW157" s="121"/>
      <c r="AX157" s="121"/>
    </row>
    <row r="158" spans="1:50" ht="14.1" customHeight="1" x14ac:dyDescent="0.15">
      <c r="A158" s="111"/>
      <c r="B158" s="472" t="s">
        <v>249</v>
      </c>
      <c r="C158" s="473"/>
      <c r="D158" s="473"/>
      <c r="E158" s="476"/>
      <c r="F158" s="476"/>
      <c r="G158" s="476"/>
      <c r="H158" s="476"/>
      <c r="I158" s="476"/>
      <c r="J158" s="476"/>
      <c r="K158" s="476"/>
      <c r="L158" s="476"/>
      <c r="M158" s="476"/>
      <c r="N158" s="476"/>
      <c r="O158" s="473" t="s">
        <v>239</v>
      </c>
      <c r="P158" s="473"/>
      <c r="Q158" s="473"/>
      <c r="R158" s="474"/>
      <c r="S158" s="474"/>
      <c r="T158" s="467">
        <f>MAX(AK158,AL158,AM158)</f>
        <v>0</v>
      </c>
      <c r="U158" s="467"/>
      <c r="V158" s="467"/>
      <c r="W158" s="468"/>
      <c r="X158" s="469"/>
      <c r="Y158" s="162"/>
      <c r="Z158" s="146" t="s">
        <v>235</v>
      </c>
      <c r="AA158" s="469"/>
      <c r="AB158" s="469"/>
      <c r="AC158" s="165"/>
      <c r="AD158" s="146" t="s">
        <v>235</v>
      </c>
      <c r="AE158" s="469"/>
      <c r="AF158" s="469"/>
      <c r="AG158" s="168"/>
      <c r="AH158" s="220"/>
      <c r="AI158" s="112"/>
      <c r="AJ158" s="113"/>
      <c r="AK158" s="135">
        <f>W158</f>
        <v>0</v>
      </c>
      <c r="AL158" s="136">
        <f>W158*AA158</f>
        <v>0</v>
      </c>
      <c r="AM158" s="136">
        <f>W158*AA158*AE158</f>
        <v>0</v>
      </c>
      <c r="AN158" s="121"/>
      <c r="AO158" s="121"/>
      <c r="AP158" s="121"/>
      <c r="AQ158" s="121"/>
      <c r="AR158" s="121"/>
      <c r="AS158" s="121"/>
      <c r="AT158" s="121"/>
      <c r="AU158" s="121"/>
      <c r="AV158" s="121"/>
      <c r="AW158" s="121"/>
      <c r="AX158" s="121"/>
    </row>
    <row r="159" spans="1:50" ht="14.1" customHeight="1" x14ac:dyDescent="0.15">
      <c r="A159" s="111"/>
      <c r="B159" s="472" t="s">
        <v>249</v>
      </c>
      <c r="C159" s="473"/>
      <c r="D159" s="473"/>
      <c r="E159" s="476"/>
      <c r="F159" s="476"/>
      <c r="G159" s="476"/>
      <c r="H159" s="476"/>
      <c r="I159" s="476"/>
      <c r="J159" s="476"/>
      <c r="K159" s="476"/>
      <c r="L159" s="476"/>
      <c r="M159" s="476"/>
      <c r="N159" s="476"/>
      <c r="O159" s="473" t="s">
        <v>239</v>
      </c>
      <c r="P159" s="473"/>
      <c r="Q159" s="473"/>
      <c r="R159" s="474"/>
      <c r="S159" s="474"/>
      <c r="T159" s="477">
        <f>MAX(AK159,AL159,AM159)</f>
        <v>0</v>
      </c>
      <c r="U159" s="477"/>
      <c r="V159" s="477"/>
      <c r="W159" s="478"/>
      <c r="X159" s="479"/>
      <c r="Y159" s="163"/>
      <c r="Z159" s="147" t="s">
        <v>235</v>
      </c>
      <c r="AA159" s="479"/>
      <c r="AB159" s="479"/>
      <c r="AC159" s="166"/>
      <c r="AD159" s="147" t="s">
        <v>235</v>
      </c>
      <c r="AE159" s="479"/>
      <c r="AF159" s="479"/>
      <c r="AG159" s="169"/>
      <c r="AH159" s="220"/>
      <c r="AI159" s="112"/>
      <c r="AJ159" s="113"/>
      <c r="AK159" s="135">
        <f>W159</f>
        <v>0</v>
      </c>
      <c r="AL159" s="136">
        <f>W159*AA159</f>
        <v>0</v>
      </c>
      <c r="AM159" s="136">
        <f>W159*AA159*AE159</f>
        <v>0</v>
      </c>
      <c r="AN159" s="48"/>
      <c r="AO159" s="121"/>
      <c r="AP159" s="121"/>
      <c r="AQ159" s="121"/>
      <c r="AR159" s="121"/>
      <c r="AS159" s="121"/>
      <c r="AT159" s="121"/>
      <c r="AU159" s="121"/>
      <c r="AV159" s="121"/>
      <c r="AW159" s="121"/>
      <c r="AX159" s="121"/>
    </row>
    <row r="160" spans="1:50" ht="14.1" customHeight="1" x14ac:dyDescent="0.15">
      <c r="A160" s="111"/>
      <c r="B160" s="487" t="s">
        <v>249</v>
      </c>
      <c r="C160" s="488"/>
      <c r="D160" s="488"/>
      <c r="E160" s="466"/>
      <c r="F160" s="466"/>
      <c r="G160" s="466"/>
      <c r="H160" s="466"/>
      <c r="I160" s="466"/>
      <c r="J160" s="466"/>
      <c r="K160" s="466"/>
      <c r="L160" s="466"/>
      <c r="M160" s="466"/>
      <c r="N160" s="466"/>
      <c r="O160" s="488" t="s">
        <v>239</v>
      </c>
      <c r="P160" s="488"/>
      <c r="Q160" s="488"/>
      <c r="R160" s="465"/>
      <c r="S160" s="465"/>
      <c r="T160" s="480">
        <f>MAX(AK160,AL160,AM160)</f>
        <v>0</v>
      </c>
      <c r="U160" s="480"/>
      <c r="V160" s="480"/>
      <c r="W160" s="481"/>
      <c r="X160" s="482"/>
      <c r="Y160" s="164"/>
      <c r="Z160" s="148" t="s">
        <v>235</v>
      </c>
      <c r="AA160" s="482"/>
      <c r="AB160" s="482"/>
      <c r="AC160" s="167"/>
      <c r="AD160" s="148" t="s">
        <v>235</v>
      </c>
      <c r="AE160" s="482"/>
      <c r="AF160" s="482"/>
      <c r="AG160" s="170"/>
      <c r="AH160" s="220"/>
      <c r="AI160" s="112"/>
      <c r="AJ160" s="113"/>
      <c r="AK160" s="135">
        <f>W160</f>
        <v>0</v>
      </c>
      <c r="AL160" s="136">
        <f>W160*AA160</f>
        <v>0</v>
      </c>
      <c r="AM160" s="136">
        <f>W160*AA160*AE160</f>
        <v>0</v>
      </c>
      <c r="AN160" s="121"/>
      <c r="AO160" s="121"/>
      <c r="AP160" s="121"/>
      <c r="AQ160" s="121"/>
      <c r="AR160" s="121"/>
      <c r="AS160" s="121"/>
      <c r="AT160" s="121"/>
      <c r="AU160" s="121"/>
      <c r="AV160" s="121"/>
      <c r="AW160" s="121"/>
      <c r="AX160" s="121"/>
    </row>
    <row r="161" spans="1:50" ht="21" customHeight="1" x14ac:dyDescent="0.15">
      <c r="A161" s="111"/>
      <c r="B161" s="483" t="s">
        <v>250</v>
      </c>
      <c r="C161" s="484"/>
      <c r="D161" s="484"/>
      <c r="E161" s="484"/>
      <c r="F161" s="484"/>
      <c r="G161" s="484"/>
      <c r="H161" s="484"/>
      <c r="I161" s="484"/>
      <c r="J161" s="484"/>
      <c r="K161" s="484"/>
      <c r="L161" s="484"/>
      <c r="M161" s="484"/>
      <c r="N161" s="484"/>
      <c r="O161" s="484"/>
      <c r="P161" s="484"/>
      <c r="Q161" s="484"/>
      <c r="R161" s="484"/>
      <c r="S161" s="484"/>
      <c r="T161" s="485">
        <f>SUM(T162:V166)</f>
        <v>0</v>
      </c>
      <c r="U161" s="485"/>
      <c r="V161" s="485"/>
      <c r="W161" s="486" t="s">
        <v>233</v>
      </c>
      <c r="X161" s="486"/>
      <c r="Y161" s="215" t="s">
        <v>234</v>
      </c>
      <c r="Z161" s="215" t="s">
        <v>235</v>
      </c>
      <c r="AA161" s="486" t="s">
        <v>236</v>
      </c>
      <c r="AB161" s="486"/>
      <c r="AC161" s="215" t="s">
        <v>234</v>
      </c>
      <c r="AD161" s="215" t="s">
        <v>235</v>
      </c>
      <c r="AE161" s="486" t="s">
        <v>237</v>
      </c>
      <c r="AF161" s="486"/>
      <c r="AG161" s="216" t="s">
        <v>234</v>
      </c>
      <c r="AH161" s="220"/>
      <c r="AI161" s="112"/>
      <c r="AJ161" s="113"/>
    </row>
    <row r="162" spans="1:50" ht="14.45" customHeight="1" x14ac:dyDescent="0.15">
      <c r="A162" s="111"/>
      <c r="B162" s="470" t="s">
        <v>249</v>
      </c>
      <c r="C162" s="471"/>
      <c r="D162" s="471"/>
      <c r="E162" s="454"/>
      <c r="F162" s="454"/>
      <c r="G162" s="454"/>
      <c r="H162" s="454"/>
      <c r="I162" s="454"/>
      <c r="J162" s="454"/>
      <c r="K162" s="454"/>
      <c r="L162" s="454"/>
      <c r="M162" s="454"/>
      <c r="N162" s="454"/>
      <c r="O162" s="475" t="s">
        <v>239</v>
      </c>
      <c r="P162" s="475"/>
      <c r="Q162" s="475"/>
      <c r="R162" s="453"/>
      <c r="S162" s="453"/>
      <c r="T162" s="446">
        <f>MAX(AK162,AL162,AM162)</f>
        <v>0</v>
      </c>
      <c r="U162" s="446"/>
      <c r="V162" s="446"/>
      <c r="W162" s="447"/>
      <c r="X162" s="448"/>
      <c r="Y162" s="153"/>
      <c r="Z162" s="134" t="s">
        <v>235</v>
      </c>
      <c r="AA162" s="448"/>
      <c r="AB162" s="448"/>
      <c r="AC162" s="156"/>
      <c r="AD162" s="134" t="s">
        <v>235</v>
      </c>
      <c r="AE162" s="448"/>
      <c r="AF162" s="448"/>
      <c r="AG162" s="159"/>
      <c r="AH162" s="220"/>
      <c r="AI162" s="112"/>
      <c r="AJ162" s="113"/>
      <c r="AK162" s="135">
        <f>W162</f>
        <v>0</v>
      </c>
      <c r="AL162" s="136">
        <f>W162*AA162</f>
        <v>0</v>
      </c>
      <c r="AM162" s="136">
        <f>W162*AA162*AE162</f>
        <v>0</v>
      </c>
      <c r="AN162" s="48"/>
      <c r="AO162" s="121"/>
      <c r="AP162" s="121"/>
      <c r="AQ162" s="121"/>
      <c r="AR162" s="121"/>
      <c r="AS162" s="121"/>
      <c r="AT162" s="121"/>
      <c r="AU162" s="121"/>
      <c r="AV162" s="121"/>
      <c r="AW162" s="121"/>
      <c r="AX162" s="121"/>
    </row>
    <row r="163" spans="1:50" ht="14.45" customHeight="1" x14ac:dyDescent="0.15">
      <c r="A163" s="111"/>
      <c r="B163" s="472" t="s">
        <v>249</v>
      </c>
      <c r="C163" s="473"/>
      <c r="D163" s="473"/>
      <c r="E163" s="476"/>
      <c r="F163" s="476"/>
      <c r="G163" s="476"/>
      <c r="H163" s="476"/>
      <c r="I163" s="476"/>
      <c r="J163" s="476"/>
      <c r="K163" s="476"/>
      <c r="L163" s="476"/>
      <c r="M163" s="476"/>
      <c r="N163" s="476"/>
      <c r="O163" s="473" t="s">
        <v>239</v>
      </c>
      <c r="P163" s="473"/>
      <c r="Q163" s="473"/>
      <c r="R163" s="474"/>
      <c r="S163" s="474"/>
      <c r="T163" s="467">
        <f>MAX(AK163,AL163,AM163)</f>
        <v>0</v>
      </c>
      <c r="U163" s="467"/>
      <c r="V163" s="467"/>
      <c r="W163" s="468"/>
      <c r="X163" s="469"/>
      <c r="Y163" s="162"/>
      <c r="Z163" s="146" t="s">
        <v>235</v>
      </c>
      <c r="AA163" s="469"/>
      <c r="AB163" s="469"/>
      <c r="AC163" s="165"/>
      <c r="AD163" s="146" t="s">
        <v>235</v>
      </c>
      <c r="AE163" s="469"/>
      <c r="AF163" s="469"/>
      <c r="AG163" s="168"/>
      <c r="AH163" s="220"/>
      <c r="AI163" s="112"/>
      <c r="AJ163" s="113"/>
      <c r="AK163" s="135">
        <f>W163</f>
        <v>0</v>
      </c>
      <c r="AL163" s="136">
        <f>W163*AA163</f>
        <v>0</v>
      </c>
      <c r="AM163" s="136">
        <f>W163*AA163*AE163</f>
        <v>0</v>
      </c>
      <c r="AN163" s="121"/>
      <c r="AO163" s="121"/>
      <c r="AP163" s="121"/>
      <c r="AQ163" s="121"/>
      <c r="AR163" s="121"/>
      <c r="AS163" s="121"/>
      <c r="AT163" s="121"/>
      <c r="AU163" s="121"/>
      <c r="AV163" s="121"/>
      <c r="AW163" s="121"/>
      <c r="AX163" s="121"/>
    </row>
    <row r="164" spans="1:50" ht="14.45" customHeight="1" x14ac:dyDescent="0.15">
      <c r="A164" s="111"/>
      <c r="B164" s="472" t="s">
        <v>249</v>
      </c>
      <c r="C164" s="473"/>
      <c r="D164" s="473"/>
      <c r="E164" s="476"/>
      <c r="F164" s="476"/>
      <c r="G164" s="476"/>
      <c r="H164" s="476"/>
      <c r="I164" s="476"/>
      <c r="J164" s="476"/>
      <c r="K164" s="476"/>
      <c r="L164" s="476"/>
      <c r="M164" s="476"/>
      <c r="N164" s="476"/>
      <c r="O164" s="473" t="s">
        <v>239</v>
      </c>
      <c r="P164" s="473"/>
      <c r="Q164" s="473"/>
      <c r="R164" s="474"/>
      <c r="S164" s="474"/>
      <c r="T164" s="467">
        <f>MAX(AK164,AL164,AM164)</f>
        <v>0</v>
      </c>
      <c r="U164" s="467"/>
      <c r="V164" s="467"/>
      <c r="W164" s="468"/>
      <c r="X164" s="469"/>
      <c r="Y164" s="162"/>
      <c r="Z164" s="146" t="s">
        <v>235</v>
      </c>
      <c r="AA164" s="469"/>
      <c r="AB164" s="469"/>
      <c r="AC164" s="165"/>
      <c r="AD164" s="146" t="s">
        <v>235</v>
      </c>
      <c r="AE164" s="469"/>
      <c r="AF164" s="469"/>
      <c r="AG164" s="168"/>
      <c r="AH164" s="220"/>
      <c r="AI164" s="112"/>
      <c r="AJ164" s="113"/>
      <c r="AK164" s="135">
        <f>W164</f>
        <v>0</v>
      </c>
      <c r="AL164" s="136">
        <f>W164*AA164</f>
        <v>0</v>
      </c>
      <c r="AM164" s="136">
        <f>W164*AA164*AE164</f>
        <v>0</v>
      </c>
      <c r="AN164" s="121"/>
      <c r="AO164" s="121"/>
      <c r="AP164" s="121"/>
      <c r="AQ164" s="121"/>
      <c r="AR164" s="121"/>
      <c r="AS164" s="121"/>
      <c r="AT164" s="121"/>
      <c r="AU164" s="121"/>
      <c r="AV164" s="121"/>
      <c r="AW164" s="121"/>
      <c r="AX164" s="121"/>
    </row>
    <row r="165" spans="1:50" ht="14.45" customHeight="1" x14ac:dyDescent="0.15">
      <c r="A165" s="111"/>
      <c r="B165" s="472" t="s">
        <v>249</v>
      </c>
      <c r="C165" s="473"/>
      <c r="D165" s="473"/>
      <c r="E165" s="476"/>
      <c r="F165" s="476"/>
      <c r="G165" s="476"/>
      <c r="H165" s="476"/>
      <c r="I165" s="476"/>
      <c r="J165" s="476"/>
      <c r="K165" s="476"/>
      <c r="L165" s="476"/>
      <c r="M165" s="476"/>
      <c r="N165" s="476"/>
      <c r="O165" s="473" t="s">
        <v>239</v>
      </c>
      <c r="P165" s="473"/>
      <c r="Q165" s="473"/>
      <c r="R165" s="474"/>
      <c r="S165" s="474"/>
      <c r="T165" s="477">
        <f>MAX(AK165,AL165,AM165)</f>
        <v>0</v>
      </c>
      <c r="U165" s="477"/>
      <c r="V165" s="477"/>
      <c r="W165" s="478"/>
      <c r="X165" s="479"/>
      <c r="Y165" s="163"/>
      <c r="Z165" s="147" t="s">
        <v>235</v>
      </c>
      <c r="AA165" s="479"/>
      <c r="AB165" s="479"/>
      <c r="AC165" s="166"/>
      <c r="AD165" s="147" t="s">
        <v>235</v>
      </c>
      <c r="AE165" s="479"/>
      <c r="AF165" s="479"/>
      <c r="AG165" s="169"/>
      <c r="AH165" s="220"/>
      <c r="AI165" s="112"/>
      <c r="AJ165" s="113"/>
      <c r="AK165" s="135">
        <f>W165</f>
        <v>0</v>
      </c>
      <c r="AL165" s="136">
        <f>W165*AA165</f>
        <v>0</v>
      </c>
      <c r="AM165" s="136">
        <f>W165*AA165*AE165</f>
        <v>0</v>
      </c>
      <c r="AN165" s="48"/>
      <c r="AO165" s="121"/>
      <c r="AP165" s="121"/>
      <c r="AQ165" s="121"/>
      <c r="AR165" s="121"/>
      <c r="AS165" s="121"/>
      <c r="AT165" s="121"/>
      <c r="AU165" s="121"/>
      <c r="AV165" s="121"/>
      <c r="AW165" s="121"/>
      <c r="AX165" s="121"/>
    </row>
    <row r="166" spans="1:50" ht="14.45" customHeight="1" x14ac:dyDescent="0.15">
      <c r="A166" s="111"/>
      <c r="B166" s="487" t="s">
        <v>249</v>
      </c>
      <c r="C166" s="488"/>
      <c r="D166" s="488"/>
      <c r="E166" s="466"/>
      <c r="F166" s="466"/>
      <c r="G166" s="466"/>
      <c r="H166" s="466"/>
      <c r="I166" s="466"/>
      <c r="J166" s="466"/>
      <c r="K166" s="466"/>
      <c r="L166" s="466"/>
      <c r="M166" s="466"/>
      <c r="N166" s="466"/>
      <c r="O166" s="488" t="s">
        <v>239</v>
      </c>
      <c r="P166" s="488"/>
      <c r="Q166" s="488"/>
      <c r="R166" s="465"/>
      <c r="S166" s="465"/>
      <c r="T166" s="480">
        <f>MAX(AK166,AL166,AM166)</f>
        <v>0</v>
      </c>
      <c r="U166" s="480"/>
      <c r="V166" s="480"/>
      <c r="W166" s="481"/>
      <c r="X166" s="482"/>
      <c r="Y166" s="164"/>
      <c r="Z166" s="148" t="s">
        <v>235</v>
      </c>
      <c r="AA166" s="482"/>
      <c r="AB166" s="482"/>
      <c r="AC166" s="167"/>
      <c r="AD166" s="148" t="s">
        <v>235</v>
      </c>
      <c r="AE166" s="482"/>
      <c r="AF166" s="482"/>
      <c r="AG166" s="170"/>
      <c r="AH166" s="220"/>
      <c r="AI166" s="112"/>
      <c r="AJ166" s="113"/>
      <c r="AK166" s="135">
        <f>W166</f>
        <v>0</v>
      </c>
      <c r="AL166" s="136">
        <f>W166*AA166</f>
        <v>0</v>
      </c>
      <c r="AM166" s="136">
        <f>W166*AA166*AE166</f>
        <v>0</v>
      </c>
      <c r="AN166" s="121"/>
      <c r="AO166" s="121"/>
      <c r="AP166" s="121"/>
      <c r="AQ166" s="121"/>
      <c r="AR166" s="121"/>
      <c r="AS166" s="121"/>
      <c r="AT166" s="121"/>
      <c r="AU166" s="121"/>
      <c r="AV166" s="121"/>
      <c r="AW166" s="121"/>
      <c r="AX166" s="121"/>
    </row>
    <row r="167" spans="1:50" ht="21" customHeight="1" x14ac:dyDescent="0.15">
      <c r="A167" s="111"/>
      <c r="B167" s="489" t="s">
        <v>251</v>
      </c>
      <c r="C167" s="490"/>
      <c r="D167" s="490"/>
      <c r="E167" s="490"/>
      <c r="F167" s="490"/>
      <c r="G167" s="490"/>
      <c r="H167" s="490"/>
      <c r="I167" s="490"/>
      <c r="J167" s="490"/>
      <c r="K167" s="490"/>
      <c r="L167" s="490"/>
      <c r="M167" s="490"/>
      <c r="N167" s="490"/>
      <c r="O167" s="490"/>
      <c r="P167" s="490"/>
      <c r="Q167" s="490"/>
      <c r="R167" s="490"/>
      <c r="S167" s="490"/>
      <c r="T167" s="491">
        <f>SUM(T168:V172)</f>
        <v>0</v>
      </c>
      <c r="U167" s="491"/>
      <c r="V167" s="491"/>
      <c r="W167" s="492" t="s">
        <v>233</v>
      </c>
      <c r="X167" s="492"/>
      <c r="Y167" s="217" t="s">
        <v>234</v>
      </c>
      <c r="Z167" s="217" t="s">
        <v>235</v>
      </c>
      <c r="AA167" s="492" t="s">
        <v>236</v>
      </c>
      <c r="AB167" s="492"/>
      <c r="AC167" s="217" t="s">
        <v>234</v>
      </c>
      <c r="AD167" s="217" t="s">
        <v>235</v>
      </c>
      <c r="AE167" s="492" t="s">
        <v>237</v>
      </c>
      <c r="AF167" s="492"/>
      <c r="AG167" s="218" t="s">
        <v>234</v>
      </c>
      <c r="AH167" s="220"/>
      <c r="AI167" s="112"/>
      <c r="AJ167" s="113"/>
    </row>
    <row r="168" spans="1:50" ht="14.45" customHeight="1" x14ac:dyDescent="0.15">
      <c r="A168" s="111"/>
      <c r="B168" s="470" t="s">
        <v>249</v>
      </c>
      <c r="C168" s="471"/>
      <c r="D168" s="471"/>
      <c r="E168" s="454"/>
      <c r="F168" s="454"/>
      <c r="G168" s="454"/>
      <c r="H168" s="454"/>
      <c r="I168" s="454"/>
      <c r="J168" s="454"/>
      <c r="K168" s="454"/>
      <c r="L168" s="454"/>
      <c r="M168" s="454"/>
      <c r="N168" s="454"/>
      <c r="O168" s="475" t="s">
        <v>239</v>
      </c>
      <c r="P168" s="475"/>
      <c r="Q168" s="475"/>
      <c r="R168" s="453"/>
      <c r="S168" s="453"/>
      <c r="T168" s="446">
        <f>MAX(AK168,AL168,AM168)</f>
        <v>0</v>
      </c>
      <c r="U168" s="446"/>
      <c r="V168" s="446"/>
      <c r="W168" s="447"/>
      <c r="X168" s="448"/>
      <c r="Y168" s="153"/>
      <c r="Z168" s="134" t="s">
        <v>235</v>
      </c>
      <c r="AA168" s="448"/>
      <c r="AB168" s="448"/>
      <c r="AC168" s="156"/>
      <c r="AD168" s="134" t="s">
        <v>235</v>
      </c>
      <c r="AE168" s="448"/>
      <c r="AF168" s="448"/>
      <c r="AG168" s="159"/>
      <c r="AH168" s="220"/>
      <c r="AI168" s="112"/>
      <c r="AJ168" s="113"/>
      <c r="AK168" s="135">
        <f>W168</f>
        <v>0</v>
      </c>
      <c r="AL168" s="136">
        <f>W168*AA168</f>
        <v>0</v>
      </c>
      <c r="AM168" s="136">
        <f>W168*AA168*AE168</f>
        <v>0</v>
      </c>
      <c r="AN168" s="48"/>
      <c r="AO168" s="121"/>
      <c r="AP168" s="121"/>
      <c r="AQ168" s="121"/>
      <c r="AR168" s="121"/>
      <c r="AS168" s="121"/>
      <c r="AT168" s="121"/>
      <c r="AU168" s="121"/>
      <c r="AV168" s="121"/>
      <c r="AW168" s="121"/>
      <c r="AX168" s="121"/>
    </row>
    <row r="169" spans="1:50" ht="14.45" customHeight="1" x14ac:dyDescent="0.15">
      <c r="A169" s="111"/>
      <c r="B169" s="472" t="s">
        <v>249</v>
      </c>
      <c r="C169" s="473"/>
      <c r="D169" s="473"/>
      <c r="E169" s="476"/>
      <c r="F169" s="476"/>
      <c r="G169" s="476"/>
      <c r="H169" s="476"/>
      <c r="I169" s="476"/>
      <c r="J169" s="476"/>
      <c r="K169" s="476"/>
      <c r="L169" s="476"/>
      <c r="M169" s="476"/>
      <c r="N169" s="476"/>
      <c r="O169" s="473" t="s">
        <v>239</v>
      </c>
      <c r="P169" s="473"/>
      <c r="Q169" s="473"/>
      <c r="R169" s="474"/>
      <c r="S169" s="474"/>
      <c r="T169" s="467">
        <f>MAX(AK169,AL169,AM169)</f>
        <v>0</v>
      </c>
      <c r="U169" s="467"/>
      <c r="V169" s="467"/>
      <c r="W169" s="468"/>
      <c r="X169" s="469"/>
      <c r="Y169" s="162"/>
      <c r="Z169" s="146" t="s">
        <v>235</v>
      </c>
      <c r="AA169" s="469"/>
      <c r="AB169" s="469"/>
      <c r="AC169" s="165"/>
      <c r="AD169" s="146" t="s">
        <v>235</v>
      </c>
      <c r="AE169" s="469"/>
      <c r="AF169" s="469"/>
      <c r="AG169" s="168"/>
      <c r="AH169" s="220"/>
      <c r="AI169" s="112"/>
      <c r="AJ169" s="113"/>
      <c r="AK169" s="135">
        <f>W169</f>
        <v>0</v>
      </c>
      <c r="AL169" s="136">
        <f>W169*AA169</f>
        <v>0</v>
      </c>
      <c r="AM169" s="136">
        <f>W169*AA169*AE169</f>
        <v>0</v>
      </c>
      <c r="AN169" s="121"/>
      <c r="AO169" s="121"/>
      <c r="AP169" s="121"/>
      <c r="AQ169" s="121"/>
      <c r="AR169" s="121"/>
      <c r="AS169" s="121"/>
      <c r="AT169" s="121"/>
      <c r="AU169" s="121"/>
      <c r="AV169" s="121"/>
      <c r="AW169" s="121"/>
      <c r="AX169" s="121"/>
    </row>
    <row r="170" spans="1:50" ht="14.45" customHeight="1" x14ac:dyDescent="0.15">
      <c r="A170" s="111"/>
      <c r="B170" s="472" t="s">
        <v>249</v>
      </c>
      <c r="C170" s="473"/>
      <c r="D170" s="473"/>
      <c r="E170" s="476"/>
      <c r="F170" s="476"/>
      <c r="G170" s="476"/>
      <c r="H170" s="476"/>
      <c r="I170" s="476"/>
      <c r="J170" s="476"/>
      <c r="K170" s="476"/>
      <c r="L170" s="476"/>
      <c r="M170" s="476"/>
      <c r="N170" s="476"/>
      <c r="O170" s="473" t="s">
        <v>239</v>
      </c>
      <c r="P170" s="473"/>
      <c r="Q170" s="473"/>
      <c r="R170" s="474"/>
      <c r="S170" s="474"/>
      <c r="T170" s="467">
        <f>MAX(AK170,AL170,AM170)</f>
        <v>0</v>
      </c>
      <c r="U170" s="467"/>
      <c r="V170" s="467"/>
      <c r="W170" s="468"/>
      <c r="X170" s="469"/>
      <c r="Y170" s="162"/>
      <c r="Z170" s="146" t="s">
        <v>235</v>
      </c>
      <c r="AA170" s="469"/>
      <c r="AB170" s="469"/>
      <c r="AC170" s="165"/>
      <c r="AD170" s="146" t="s">
        <v>235</v>
      </c>
      <c r="AE170" s="469"/>
      <c r="AF170" s="469"/>
      <c r="AG170" s="168"/>
      <c r="AH170" s="220"/>
      <c r="AI170" s="112"/>
      <c r="AJ170" s="113"/>
      <c r="AK170" s="135">
        <f>W170</f>
        <v>0</v>
      </c>
      <c r="AL170" s="136">
        <f>W170*AA170</f>
        <v>0</v>
      </c>
      <c r="AM170" s="136">
        <f>W170*AA170*AE170</f>
        <v>0</v>
      </c>
      <c r="AN170" s="121"/>
      <c r="AO170" s="121"/>
      <c r="AP170" s="121"/>
      <c r="AQ170" s="121"/>
      <c r="AR170" s="121"/>
      <c r="AS170" s="121"/>
      <c r="AT170" s="121"/>
      <c r="AU170" s="121"/>
      <c r="AV170" s="121"/>
      <c r="AW170" s="121"/>
      <c r="AX170" s="121"/>
    </row>
    <row r="171" spans="1:50" ht="14.45" customHeight="1" x14ac:dyDescent="0.15">
      <c r="A171" s="111"/>
      <c r="B171" s="472" t="s">
        <v>249</v>
      </c>
      <c r="C171" s="473"/>
      <c r="D171" s="473"/>
      <c r="E171" s="476"/>
      <c r="F171" s="476"/>
      <c r="G171" s="476"/>
      <c r="H171" s="476"/>
      <c r="I171" s="476"/>
      <c r="J171" s="476"/>
      <c r="K171" s="476"/>
      <c r="L171" s="476"/>
      <c r="M171" s="476"/>
      <c r="N171" s="476"/>
      <c r="O171" s="473" t="s">
        <v>239</v>
      </c>
      <c r="P171" s="473"/>
      <c r="Q171" s="473"/>
      <c r="R171" s="474"/>
      <c r="S171" s="474"/>
      <c r="T171" s="477">
        <f>MAX(AK171,AL171,AM171)</f>
        <v>0</v>
      </c>
      <c r="U171" s="477"/>
      <c r="V171" s="477"/>
      <c r="W171" s="478"/>
      <c r="X171" s="479"/>
      <c r="Y171" s="163"/>
      <c r="Z171" s="147" t="s">
        <v>235</v>
      </c>
      <c r="AA171" s="479"/>
      <c r="AB171" s="479"/>
      <c r="AC171" s="166"/>
      <c r="AD171" s="147" t="s">
        <v>235</v>
      </c>
      <c r="AE171" s="479"/>
      <c r="AF171" s="479"/>
      <c r="AG171" s="169"/>
      <c r="AH171" s="220"/>
      <c r="AI171" s="112"/>
      <c r="AJ171" s="113"/>
      <c r="AK171" s="135">
        <f>W171</f>
        <v>0</v>
      </c>
      <c r="AL171" s="136">
        <f>W171*AA171</f>
        <v>0</v>
      </c>
      <c r="AM171" s="136">
        <f>W171*AA171*AE171</f>
        <v>0</v>
      </c>
      <c r="AN171" s="48"/>
      <c r="AO171" s="121"/>
      <c r="AP171" s="121"/>
      <c r="AQ171" s="121"/>
      <c r="AR171" s="121"/>
      <c r="AS171" s="121"/>
      <c r="AT171" s="121"/>
      <c r="AU171" s="121"/>
      <c r="AV171" s="121"/>
      <c r="AW171" s="121"/>
      <c r="AX171" s="121"/>
    </row>
    <row r="172" spans="1:50" ht="14.45" customHeight="1" x14ac:dyDescent="0.15">
      <c r="A172" s="111"/>
      <c r="B172" s="487" t="s">
        <v>249</v>
      </c>
      <c r="C172" s="488"/>
      <c r="D172" s="488"/>
      <c r="E172" s="466"/>
      <c r="F172" s="466"/>
      <c r="G172" s="466"/>
      <c r="H172" s="466"/>
      <c r="I172" s="466"/>
      <c r="J172" s="466"/>
      <c r="K172" s="466"/>
      <c r="L172" s="466"/>
      <c r="M172" s="466"/>
      <c r="N172" s="466"/>
      <c r="O172" s="488" t="s">
        <v>239</v>
      </c>
      <c r="P172" s="488"/>
      <c r="Q172" s="488"/>
      <c r="R172" s="465"/>
      <c r="S172" s="465"/>
      <c r="T172" s="480">
        <f>MAX(AK172,AL172,AM172)</f>
        <v>0</v>
      </c>
      <c r="U172" s="480"/>
      <c r="V172" s="480"/>
      <c r="W172" s="481"/>
      <c r="X172" s="482"/>
      <c r="Y172" s="164"/>
      <c r="Z172" s="148" t="s">
        <v>235</v>
      </c>
      <c r="AA172" s="482"/>
      <c r="AB172" s="482"/>
      <c r="AC172" s="167"/>
      <c r="AD172" s="148" t="s">
        <v>235</v>
      </c>
      <c r="AE172" s="482"/>
      <c r="AF172" s="482"/>
      <c r="AG172" s="170"/>
      <c r="AH172" s="220"/>
      <c r="AI172" s="112"/>
      <c r="AJ172" s="113"/>
      <c r="AK172" s="135">
        <f>W172</f>
        <v>0</v>
      </c>
      <c r="AL172" s="136">
        <f>W172*AA172</f>
        <v>0</v>
      </c>
      <c r="AM172" s="136">
        <f>W172*AA172*AE172</f>
        <v>0</v>
      </c>
      <c r="AN172" s="121"/>
      <c r="AO172" s="121"/>
      <c r="AP172" s="121"/>
      <c r="AQ172" s="121"/>
      <c r="AR172" s="121"/>
      <c r="AS172" s="121"/>
      <c r="AT172" s="121"/>
      <c r="AU172" s="121"/>
      <c r="AV172" s="121"/>
      <c r="AW172" s="121"/>
      <c r="AX172" s="121"/>
    </row>
    <row r="173" spans="1:50" ht="21" customHeight="1" x14ac:dyDescent="0.15">
      <c r="A173" s="111"/>
      <c r="B173" s="455" t="s">
        <v>252</v>
      </c>
      <c r="C173" s="456"/>
      <c r="D173" s="456"/>
      <c r="E173" s="456"/>
      <c r="F173" s="456"/>
      <c r="G173" s="456"/>
      <c r="H173" s="456"/>
      <c r="I173" s="456"/>
      <c r="J173" s="456"/>
      <c r="K173" s="456"/>
      <c r="L173" s="456"/>
      <c r="M173" s="456"/>
      <c r="N173" s="456"/>
      <c r="O173" s="456"/>
      <c r="P173" s="456"/>
      <c r="Q173" s="456"/>
      <c r="R173" s="456"/>
      <c r="S173" s="456"/>
      <c r="T173" s="457">
        <f>SUM(T174:V178)</f>
        <v>0</v>
      </c>
      <c r="U173" s="457"/>
      <c r="V173" s="457"/>
      <c r="W173" s="458" t="s">
        <v>233</v>
      </c>
      <c r="X173" s="458"/>
      <c r="Y173" s="144" t="s">
        <v>234</v>
      </c>
      <c r="Z173" s="144" t="s">
        <v>235</v>
      </c>
      <c r="AA173" s="458" t="s">
        <v>236</v>
      </c>
      <c r="AB173" s="458"/>
      <c r="AC173" s="144" t="s">
        <v>234</v>
      </c>
      <c r="AD173" s="144" t="s">
        <v>235</v>
      </c>
      <c r="AE173" s="458" t="s">
        <v>237</v>
      </c>
      <c r="AF173" s="458"/>
      <c r="AG173" s="145" t="s">
        <v>234</v>
      </c>
      <c r="AH173" s="220"/>
      <c r="AI173" s="112"/>
      <c r="AJ173" s="113"/>
    </row>
    <row r="174" spans="1:50" ht="14.45" customHeight="1" x14ac:dyDescent="0.15">
      <c r="A174" s="111"/>
      <c r="B174" s="470" t="s">
        <v>249</v>
      </c>
      <c r="C174" s="471"/>
      <c r="D174" s="471"/>
      <c r="E174" s="454"/>
      <c r="F174" s="454"/>
      <c r="G174" s="454"/>
      <c r="H174" s="454"/>
      <c r="I174" s="454"/>
      <c r="J174" s="454"/>
      <c r="K174" s="454"/>
      <c r="L174" s="454"/>
      <c r="M174" s="454"/>
      <c r="N174" s="454"/>
      <c r="O174" s="475" t="s">
        <v>239</v>
      </c>
      <c r="P174" s="475"/>
      <c r="Q174" s="475"/>
      <c r="R174" s="453"/>
      <c r="S174" s="453"/>
      <c r="T174" s="446">
        <f>MAX(AK174,AL174,AM174)</f>
        <v>0</v>
      </c>
      <c r="U174" s="446"/>
      <c r="V174" s="446"/>
      <c r="W174" s="447"/>
      <c r="X174" s="448"/>
      <c r="Y174" s="153"/>
      <c r="Z174" s="134" t="s">
        <v>235</v>
      </c>
      <c r="AA174" s="448"/>
      <c r="AB174" s="448"/>
      <c r="AC174" s="156"/>
      <c r="AD174" s="134" t="s">
        <v>235</v>
      </c>
      <c r="AE174" s="448"/>
      <c r="AF174" s="448"/>
      <c r="AG174" s="159"/>
      <c r="AH174" s="220"/>
      <c r="AI174" s="112"/>
      <c r="AJ174" s="113"/>
      <c r="AK174" s="135">
        <f>W174</f>
        <v>0</v>
      </c>
      <c r="AL174" s="136">
        <f>W174*AA174</f>
        <v>0</v>
      </c>
      <c r="AM174" s="136">
        <f>W174*AA174*AE174</f>
        <v>0</v>
      </c>
      <c r="AN174" s="48"/>
      <c r="AO174" s="121"/>
      <c r="AP174" s="121"/>
      <c r="AQ174" s="121"/>
      <c r="AR174" s="121"/>
      <c r="AS174" s="121"/>
      <c r="AT174" s="121"/>
      <c r="AU174" s="121"/>
      <c r="AV174" s="121"/>
      <c r="AW174" s="121"/>
      <c r="AX174" s="121"/>
    </row>
    <row r="175" spans="1:50" ht="14.45" customHeight="1" x14ac:dyDescent="0.15">
      <c r="A175" s="111"/>
      <c r="B175" s="472" t="s">
        <v>249</v>
      </c>
      <c r="C175" s="473"/>
      <c r="D175" s="473"/>
      <c r="E175" s="476"/>
      <c r="F175" s="476"/>
      <c r="G175" s="476"/>
      <c r="H175" s="476"/>
      <c r="I175" s="476"/>
      <c r="J175" s="476"/>
      <c r="K175" s="476"/>
      <c r="L175" s="476"/>
      <c r="M175" s="476"/>
      <c r="N175" s="476"/>
      <c r="O175" s="473" t="s">
        <v>239</v>
      </c>
      <c r="P175" s="473"/>
      <c r="Q175" s="473"/>
      <c r="R175" s="474"/>
      <c r="S175" s="474"/>
      <c r="T175" s="467">
        <f>MAX(AK175,AL175,AM175)</f>
        <v>0</v>
      </c>
      <c r="U175" s="467"/>
      <c r="V175" s="467"/>
      <c r="W175" s="468"/>
      <c r="X175" s="469"/>
      <c r="Y175" s="162"/>
      <c r="Z175" s="146" t="s">
        <v>235</v>
      </c>
      <c r="AA175" s="469"/>
      <c r="AB175" s="469"/>
      <c r="AC175" s="165"/>
      <c r="AD175" s="146" t="s">
        <v>235</v>
      </c>
      <c r="AE175" s="469"/>
      <c r="AF175" s="469"/>
      <c r="AG175" s="168"/>
      <c r="AH175" s="220"/>
      <c r="AI175" s="112"/>
      <c r="AJ175" s="113"/>
      <c r="AK175" s="135">
        <f>W175</f>
        <v>0</v>
      </c>
      <c r="AL175" s="136">
        <f>W175*AA175</f>
        <v>0</v>
      </c>
      <c r="AM175" s="136">
        <f>W175*AA175*AE175</f>
        <v>0</v>
      </c>
      <c r="AN175" s="121"/>
      <c r="AO175" s="121"/>
      <c r="AP175" s="121"/>
      <c r="AQ175" s="121"/>
      <c r="AR175" s="121"/>
      <c r="AS175" s="121"/>
      <c r="AT175" s="121"/>
      <c r="AU175" s="121"/>
      <c r="AV175" s="121"/>
      <c r="AW175" s="121"/>
      <c r="AX175" s="121"/>
    </row>
    <row r="176" spans="1:50" ht="14.45" customHeight="1" x14ac:dyDescent="0.15">
      <c r="A176" s="111"/>
      <c r="B176" s="472" t="s">
        <v>249</v>
      </c>
      <c r="C176" s="473"/>
      <c r="D176" s="473"/>
      <c r="E176" s="476"/>
      <c r="F176" s="476"/>
      <c r="G176" s="476"/>
      <c r="H176" s="476"/>
      <c r="I176" s="476"/>
      <c r="J176" s="476"/>
      <c r="K176" s="476"/>
      <c r="L176" s="476"/>
      <c r="M176" s="476"/>
      <c r="N176" s="476"/>
      <c r="O176" s="473" t="s">
        <v>239</v>
      </c>
      <c r="P176" s="473"/>
      <c r="Q176" s="473"/>
      <c r="R176" s="474"/>
      <c r="S176" s="474"/>
      <c r="T176" s="467">
        <f>MAX(AK176,AL176,AM176)</f>
        <v>0</v>
      </c>
      <c r="U176" s="467"/>
      <c r="V176" s="467"/>
      <c r="W176" s="468"/>
      <c r="X176" s="469"/>
      <c r="Y176" s="162"/>
      <c r="Z176" s="146" t="s">
        <v>235</v>
      </c>
      <c r="AA176" s="469"/>
      <c r="AB176" s="469"/>
      <c r="AC176" s="165"/>
      <c r="AD176" s="146" t="s">
        <v>235</v>
      </c>
      <c r="AE176" s="469"/>
      <c r="AF176" s="469"/>
      <c r="AG176" s="168"/>
      <c r="AH176" s="220"/>
      <c r="AI176" s="112"/>
      <c r="AJ176" s="113"/>
      <c r="AK176" s="135">
        <f>W176</f>
        <v>0</v>
      </c>
      <c r="AL176" s="136">
        <f>W176*AA176</f>
        <v>0</v>
      </c>
      <c r="AM176" s="136">
        <f>W176*AA176*AE176</f>
        <v>0</v>
      </c>
      <c r="AN176" s="121"/>
      <c r="AO176" s="121"/>
      <c r="AP176" s="121"/>
      <c r="AQ176" s="121"/>
      <c r="AR176" s="121"/>
      <c r="AS176" s="121"/>
      <c r="AT176" s="121"/>
      <c r="AU176" s="121"/>
      <c r="AV176" s="121"/>
      <c r="AW176" s="121"/>
      <c r="AX176" s="121"/>
    </row>
    <row r="177" spans="1:50" ht="14.45" customHeight="1" x14ac:dyDescent="0.15">
      <c r="A177" s="111"/>
      <c r="B177" s="472" t="s">
        <v>249</v>
      </c>
      <c r="C177" s="473"/>
      <c r="D177" s="473"/>
      <c r="E177" s="476"/>
      <c r="F177" s="476"/>
      <c r="G177" s="476"/>
      <c r="H177" s="476"/>
      <c r="I177" s="476"/>
      <c r="J177" s="476"/>
      <c r="K177" s="476"/>
      <c r="L177" s="476"/>
      <c r="M177" s="476"/>
      <c r="N177" s="476"/>
      <c r="O177" s="473" t="s">
        <v>239</v>
      </c>
      <c r="P177" s="473"/>
      <c r="Q177" s="473"/>
      <c r="R177" s="474"/>
      <c r="S177" s="474"/>
      <c r="T177" s="477">
        <f>MAX(AK177,AL177,AM177)</f>
        <v>0</v>
      </c>
      <c r="U177" s="477"/>
      <c r="V177" s="477"/>
      <c r="W177" s="478"/>
      <c r="X177" s="479"/>
      <c r="Y177" s="163"/>
      <c r="Z177" s="147" t="s">
        <v>235</v>
      </c>
      <c r="AA177" s="479"/>
      <c r="AB177" s="479"/>
      <c r="AC177" s="166"/>
      <c r="AD177" s="147" t="s">
        <v>235</v>
      </c>
      <c r="AE177" s="479"/>
      <c r="AF177" s="479"/>
      <c r="AG177" s="169"/>
      <c r="AH177" s="220"/>
      <c r="AI177" s="112"/>
      <c r="AJ177" s="113"/>
      <c r="AK177" s="135">
        <f>W177</f>
        <v>0</v>
      </c>
      <c r="AL177" s="136">
        <f>W177*AA177</f>
        <v>0</v>
      </c>
      <c r="AM177" s="136">
        <f>W177*AA177*AE177</f>
        <v>0</v>
      </c>
      <c r="AN177" s="48"/>
      <c r="AO177" s="121"/>
      <c r="AP177" s="121"/>
      <c r="AQ177" s="121"/>
      <c r="AR177" s="121"/>
      <c r="AS177" s="121"/>
      <c r="AT177" s="121"/>
      <c r="AU177" s="121"/>
      <c r="AV177" s="121"/>
      <c r="AW177" s="121"/>
      <c r="AX177" s="121"/>
    </row>
    <row r="178" spans="1:50" ht="14.45" customHeight="1" x14ac:dyDescent="0.15">
      <c r="A178" s="111"/>
      <c r="B178" s="487" t="s">
        <v>249</v>
      </c>
      <c r="C178" s="488"/>
      <c r="D178" s="488"/>
      <c r="E178" s="466"/>
      <c r="F178" s="466"/>
      <c r="G178" s="466"/>
      <c r="H178" s="466"/>
      <c r="I178" s="466"/>
      <c r="J178" s="466"/>
      <c r="K178" s="466"/>
      <c r="L178" s="466"/>
      <c r="M178" s="466"/>
      <c r="N178" s="466"/>
      <c r="O178" s="488" t="s">
        <v>239</v>
      </c>
      <c r="P178" s="488"/>
      <c r="Q178" s="488"/>
      <c r="R178" s="465"/>
      <c r="S178" s="465"/>
      <c r="T178" s="480">
        <f>MAX(AK178,AL178,AM178)</f>
        <v>0</v>
      </c>
      <c r="U178" s="480"/>
      <c r="V178" s="480"/>
      <c r="W178" s="481"/>
      <c r="X178" s="482"/>
      <c r="Y178" s="164"/>
      <c r="Z178" s="148" t="s">
        <v>235</v>
      </c>
      <c r="AA178" s="482"/>
      <c r="AB178" s="482"/>
      <c r="AC178" s="167"/>
      <c r="AD178" s="148" t="s">
        <v>235</v>
      </c>
      <c r="AE178" s="482"/>
      <c r="AF178" s="482"/>
      <c r="AG178" s="170"/>
      <c r="AH178" s="220"/>
      <c r="AI178" s="112"/>
      <c r="AJ178" s="113"/>
      <c r="AK178" s="135">
        <f>W178</f>
        <v>0</v>
      </c>
      <c r="AL178" s="136">
        <f>W178*AA178</f>
        <v>0</v>
      </c>
      <c r="AM178" s="136">
        <f>W178*AA178*AE178</f>
        <v>0</v>
      </c>
      <c r="AN178" s="121"/>
      <c r="AO178" s="121"/>
      <c r="AP178" s="121"/>
      <c r="AQ178" s="121"/>
      <c r="AR178" s="121"/>
      <c r="AS178" s="121"/>
      <c r="AT178" s="121"/>
      <c r="AU178" s="121"/>
      <c r="AV178" s="121"/>
      <c r="AW178" s="121"/>
      <c r="AX178" s="121"/>
    </row>
    <row r="179" spans="1:50" ht="21" customHeight="1" x14ac:dyDescent="0.15">
      <c r="A179" s="111"/>
      <c r="B179" s="455" t="s">
        <v>253</v>
      </c>
      <c r="C179" s="456"/>
      <c r="D179" s="456"/>
      <c r="E179" s="456"/>
      <c r="F179" s="456"/>
      <c r="G179" s="456"/>
      <c r="H179" s="456"/>
      <c r="I179" s="456"/>
      <c r="J179" s="456"/>
      <c r="K179" s="456"/>
      <c r="L179" s="456"/>
      <c r="M179" s="456"/>
      <c r="N179" s="456"/>
      <c r="O179" s="456"/>
      <c r="P179" s="456"/>
      <c r="Q179" s="456"/>
      <c r="R179" s="456"/>
      <c r="S179" s="456"/>
      <c r="T179" s="457">
        <f>SUM(T180:V184)</f>
        <v>0</v>
      </c>
      <c r="U179" s="457"/>
      <c r="V179" s="457"/>
      <c r="W179" s="458" t="s">
        <v>233</v>
      </c>
      <c r="X179" s="458"/>
      <c r="Y179" s="144" t="s">
        <v>234</v>
      </c>
      <c r="Z179" s="144" t="s">
        <v>235</v>
      </c>
      <c r="AA179" s="458" t="s">
        <v>236</v>
      </c>
      <c r="AB179" s="458"/>
      <c r="AC179" s="144" t="s">
        <v>234</v>
      </c>
      <c r="AD179" s="144" t="s">
        <v>235</v>
      </c>
      <c r="AE179" s="458" t="s">
        <v>237</v>
      </c>
      <c r="AF179" s="458"/>
      <c r="AG179" s="145" t="s">
        <v>234</v>
      </c>
      <c r="AH179" s="220"/>
      <c r="AI179" s="112"/>
      <c r="AJ179" s="149" t="e">
        <f>IF(AK179&gt;=0.2,"備品費20%超は不可","")</f>
        <v>#DIV/0!</v>
      </c>
      <c r="AK179" s="2" t="e">
        <f>T179/T153</f>
        <v>#DIV/0!</v>
      </c>
    </row>
    <row r="180" spans="1:50" ht="14.45" customHeight="1" x14ac:dyDescent="0.15">
      <c r="A180" s="111"/>
      <c r="B180" s="470" t="s">
        <v>249</v>
      </c>
      <c r="C180" s="471"/>
      <c r="D180" s="471"/>
      <c r="E180" s="454"/>
      <c r="F180" s="454"/>
      <c r="G180" s="454"/>
      <c r="H180" s="454"/>
      <c r="I180" s="454"/>
      <c r="J180" s="454"/>
      <c r="K180" s="454"/>
      <c r="L180" s="454"/>
      <c r="M180" s="454"/>
      <c r="N180" s="454"/>
      <c r="O180" s="475" t="s">
        <v>239</v>
      </c>
      <c r="P180" s="475"/>
      <c r="Q180" s="475"/>
      <c r="R180" s="453"/>
      <c r="S180" s="453"/>
      <c r="T180" s="446">
        <f>MAX(AK180,AL180,AM180)</f>
        <v>0</v>
      </c>
      <c r="U180" s="446"/>
      <c r="V180" s="446"/>
      <c r="W180" s="447"/>
      <c r="X180" s="448"/>
      <c r="Y180" s="153"/>
      <c r="Z180" s="134" t="s">
        <v>235</v>
      </c>
      <c r="AA180" s="448"/>
      <c r="AB180" s="448"/>
      <c r="AC180" s="156"/>
      <c r="AD180" s="134" t="s">
        <v>235</v>
      </c>
      <c r="AE180" s="448"/>
      <c r="AF180" s="448"/>
      <c r="AG180" s="159"/>
      <c r="AH180" s="220"/>
      <c r="AI180" s="112"/>
      <c r="AJ180" s="113"/>
      <c r="AK180" s="135">
        <f>W180</f>
        <v>0</v>
      </c>
      <c r="AL180" s="136">
        <f>W180*AA180</f>
        <v>0</v>
      </c>
      <c r="AM180" s="136">
        <f>W180*AA180*AE180</f>
        <v>0</v>
      </c>
      <c r="AN180" s="48"/>
      <c r="AO180" s="121"/>
      <c r="AP180" s="121"/>
      <c r="AQ180" s="121"/>
      <c r="AR180" s="121"/>
      <c r="AS180" s="121"/>
      <c r="AT180" s="121"/>
      <c r="AU180" s="121"/>
      <c r="AV180" s="121"/>
      <c r="AW180" s="121"/>
      <c r="AX180" s="121"/>
    </row>
    <row r="181" spans="1:50" ht="14.45" customHeight="1" x14ac:dyDescent="0.15">
      <c r="A181" s="111"/>
      <c r="B181" s="472" t="s">
        <v>249</v>
      </c>
      <c r="C181" s="473"/>
      <c r="D181" s="473"/>
      <c r="E181" s="476"/>
      <c r="F181" s="476"/>
      <c r="G181" s="476"/>
      <c r="H181" s="476"/>
      <c r="I181" s="476"/>
      <c r="J181" s="476"/>
      <c r="K181" s="476"/>
      <c r="L181" s="476"/>
      <c r="M181" s="476"/>
      <c r="N181" s="476"/>
      <c r="O181" s="473" t="s">
        <v>239</v>
      </c>
      <c r="P181" s="473"/>
      <c r="Q181" s="473"/>
      <c r="R181" s="474"/>
      <c r="S181" s="474"/>
      <c r="T181" s="467">
        <f>MAX(AK181,AL181,AM181)</f>
        <v>0</v>
      </c>
      <c r="U181" s="467"/>
      <c r="V181" s="467"/>
      <c r="W181" s="468"/>
      <c r="X181" s="469"/>
      <c r="Y181" s="162"/>
      <c r="Z181" s="146" t="s">
        <v>235</v>
      </c>
      <c r="AA181" s="469"/>
      <c r="AB181" s="469"/>
      <c r="AC181" s="165"/>
      <c r="AD181" s="146" t="s">
        <v>235</v>
      </c>
      <c r="AE181" s="469"/>
      <c r="AF181" s="469"/>
      <c r="AG181" s="168"/>
      <c r="AH181" s="220"/>
      <c r="AI181" s="112"/>
      <c r="AJ181" s="113"/>
      <c r="AK181" s="135">
        <f>W181</f>
        <v>0</v>
      </c>
      <c r="AL181" s="136">
        <f>W181*AA181</f>
        <v>0</v>
      </c>
      <c r="AM181" s="136">
        <f>W181*AA181*AE181</f>
        <v>0</v>
      </c>
      <c r="AN181" s="121"/>
      <c r="AO181" s="121"/>
      <c r="AP181" s="121"/>
      <c r="AQ181" s="121"/>
      <c r="AR181" s="121"/>
      <c r="AS181" s="121"/>
      <c r="AT181" s="121"/>
      <c r="AU181" s="121"/>
      <c r="AV181" s="121"/>
      <c r="AW181" s="121"/>
      <c r="AX181" s="121"/>
    </row>
    <row r="182" spans="1:50" ht="14.45" customHeight="1" x14ac:dyDescent="0.15">
      <c r="A182" s="111"/>
      <c r="B182" s="472" t="s">
        <v>249</v>
      </c>
      <c r="C182" s="473"/>
      <c r="D182" s="473"/>
      <c r="E182" s="476"/>
      <c r="F182" s="476"/>
      <c r="G182" s="476"/>
      <c r="H182" s="476"/>
      <c r="I182" s="476"/>
      <c r="J182" s="476"/>
      <c r="K182" s="476"/>
      <c r="L182" s="476"/>
      <c r="M182" s="476"/>
      <c r="N182" s="476"/>
      <c r="O182" s="473" t="s">
        <v>239</v>
      </c>
      <c r="P182" s="473"/>
      <c r="Q182" s="473"/>
      <c r="R182" s="474"/>
      <c r="S182" s="474"/>
      <c r="T182" s="467">
        <f>MAX(AK182,AL182,AM182)</f>
        <v>0</v>
      </c>
      <c r="U182" s="467"/>
      <c r="V182" s="467"/>
      <c r="W182" s="468"/>
      <c r="X182" s="469"/>
      <c r="Y182" s="162"/>
      <c r="Z182" s="146" t="s">
        <v>235</v>
      </c>
      <c r="AA182" s="469"/>
      <c r="AB182" s="469"/>
      <c r="AC182" s="165"/>
      <c r="AD182" s="146" t="s">
        <v>235</v>
      </c>
      <c r="AE182" s="469"/>
      <c r="AF182" s="469"/>
      <c r="AG182" s="168"/>
      <c r="AH182" s="220"/>
      <c r="AI182" s="112"/>
      <c r="AJ182" s="113"/>
      <c r="AK182" s="135">
        <f>W182</f>
        <v>0</v>
      </c>
      <c r="AL182" s="136">
        <f>W182*AA182</f>
        <v>0</v>
      </c>
      <c r="AM182" s="136">
        <f>W182*AA182*AE182</f>
        <v>0</v>
      </c>
      <c r="AN182" s="121"/>
      <c r="AO182" s="121"/>
      <c r="AP182" s="121"/>
      <c r="AQ182" s="121"/>
      <c r="AR182" s="121"/>
      <c r="AS182" s="121"/>
      <c r="AT182" s="121"/>
      <c r="AU182" s="121"/>
      <c r="AV182" s="121"/>
      <c r="AW182" s="121"/>
      <c r="AX182" s="121"/>
    </row>
    <row r="183" spans="1:50" ht="14.45" customHeight="1" x14ac:dyDescent="0.15">
      <c r="A183" s="111"/>
      <c r="B183" s="472" t="s">
        <v>249</v>
      </c>
      <c r="C183" s="473"/>
      <c r="D183" s="473"/>
      <c r="E183" s="476"/>
      <c r="F183" s="476"/>
      <c r="G183" s="476"/>
      <c r="H183" s="476"/>
      <c r="I183" s="476"/>
      <c r="J183" s="476"/>
      <c r="K183" s="476"/>
      <c r="L183" s="476"/>
      <c r="M183" s="476"/>
      <c r="N183" s="476"/>
      <c r="O183" s="473" t="s">
        <v>239</v>
      </c>
      <c r="P183" s="473"/>
      <c r="Q183" s="473"/>
      <c r="R183" s="474"/>
      <c r="S183" s="474"/>
      <c r="T183" s="477">
        <f>MAX(AK183,AL183,AM183)</f>
        <v>0</v>
      </c>
      <c r="U183" s="477"/>
      <c r="V183" s="477"/>
      <c r="W183" s="478"/>
      <c r="X183" s="479"/>
      <c r="Y183" s="163"/>
      <c r="Z183" s="147" t="s">
        <v>235</v>
      </c>
      <c r="AA183" s="479"/>
      <c r="AB183" s="479"/>
      <c r="AC183" s="166"/>
      <c r="AD183" s="147" t="s">
        <v>235</v>
      </c>
      <c r="AE183" s="479"/>
      <c r="AF183" s="479"/>
      <c r="AG183" s="169"/>
      <c r="AH183" s="220"/>
      <c r="AI183" s="112"/>
      <c r="AJ183" s="113"/>
      <c r="AK183" s="135">
        <f>W183</f>
        <v>0</v>
      </c>
      <c r="AL183" s="136">
        <f>W183*AA183</f>
        <v>0</v>
      </c>
      <c r="AM183" s="136">
        <f>W183*AA183*AE183</f>
        <v>0</v>
      </c>
      <c r="AN183" s="48"/>
      <c r="AO183" s="121"/>
      <c r="AP183" s="121"/>
      <c r="AQ183" s="121"/>
      <c r="AR183" s="121"/>
      <c r="AS183" s="121"/>
      <c r="AT183" s="121"/>
      <c r="AU183" s="121"/>
      <c r="AV183" s="121"/>
      <c r="AW183" s="121"/>
      <c r="AX183" s="121"/>
    </row>
    <row r="184" spans="1:50" ht="14.45" customHeight="1" x14ac:dyDescent="0.15">
      <c r="A184" s="111"/>
      <c r="B184" s="487" t="s">
        <v>249</v>
      </c>
      <c r="C184" s="488"/>
      <c r="D184" s="488"/>
      <c r="E184" s="466"/>
      <c r="F184" s="466"/>
      <c r="G184" s="466"/>
      <c r="H184" s="466"/>
      <c r="I184" s="466"/>
      <c r="J184" s="466"/>
      <c r="K184" s="466"/>
      <c r="L184" s="466"/>
      <c r="M184" s="466"/>
      <c r="N184" s="466"/>
      <c r="O184" s="488" t="s">
        <v>239</v>
      </c>
      <c r="P184" s="488"/>
      <c r="Q184" s="488"/>
      <c r="R184" s="465"/>
      <c r="S184" s="465"/>
      <c r="T184" s="480">
        <f>MAX(AK184,AL184,AM184)</f>
        <v>0</v>
      </c>
      <c r="U184" s="480"/>
      <c r="V184" s="480"/>
      <c r="W184" s="481"/>
      <c r="X184" s="482"/>
      <c r="Y184" s="164"/>
      <c r="Z184" s="148" t="s">
        <v>235</v>
      </c>
      <c r="AA184" s="482"/>
      <c r="AB184" s="482"/>
      <c r="AC184" s="167"/>
      <c r="AD184" s="148" t="s">
        <v>235</v>
      </c>
      <c r="AE184" s="482"/>
      <c r="AF184" s="482"/>
      <c r="AG184" s="170"/>
      <c r="AH184" s="220"/>
      <c r="AI184" s="112"/>
      <c r="AJ184" s="113"/>
      <c r="AK184" s="135">
        <f>W184</f>
        <v>0</v>
      </c>
      <c r="AL184" s="136">
        <f>W184*AA184</f>
        <v>0</v>
      </c>
      <c r="AM184" s="136">
        <f>W184*AA184*AE184</f>
        <v>0</v>
      </c>
      <c r="AN184" s="121"/>
      <c r="AO184" s="121"/>
      <c r="AP184" s="121"/>
      <c r="AQ184" s="121"/>
      <c r="AR184" s="121"/>
      <c r="AS184" s="121"/>
      <c r="AT184" s="121"/>
      <c r="AU184" s="121"/>
      <c r="AV184" s="121"/>
      <c r="AW184" s="121"/>
      <c r="AX184" s="121"/>
    </row>
    <row r="185" spans="1:50" ht="21" customHeight="1" x14ac:dyDescent="0.15">
      <c r="A185" s="111"/>
      <c r="B185" s="455" t="s">
        <v>254</v>
      </c>
      <c r="C185" s="456"/>
      <c r="D185" s="456"/>
      <c r="E185" s="456"/>
      <c r="F185" s="456"/>
      <c r="G185" s="456"/>
      <c r="H185" s="456"/>
      <c r="I185" s="456"/>
      <c r="J185" s="456"/>
      <c r="K185" s="456"/>
      <c r="L185" s="456"/>
      <c r="M185" s="456"/>
      <c r="N185" s="456"/>
      <c r="O185" s="456"/>
      <c r="P185" s="456"/>
      <c r="Q185" s="456"/>
      <c r="R185" s="456"/>
      <c r="S185" s="456"/>
      <c r="T185" s="457">
        <f>SUM(T186:V190)</f>
        <v>0</v>
      </c>
      <c r="U185" s="457"/>
      <c r="V185" s="457"/>
      <c r="W185" s="458" t="s">
        <v>233</v>
      </c>
      <c r="X185" s="458"/>
      <c r="Y185" s="144" t="s">
        <v>234</v>
      </c>
      <c r="Z185" s="144" t="s">
        <v>235</v>
      </c>
      <c r="AA185" s="458" t="s">
        <v>236</v>
      </c>
      <c r="AB185" s="458"/>
      <c r="AC185" s="144" t="s">
        <v>234</v>
      </c>
      <c r="AD185" s="144" t="s">
        <v>235</v>
      </c>
      <c r="AE185" s="458" t="s">
        <v>237</v>
      </c>
      <c r="AF185" s="458"/>
      <c r="AG185" s="145" t="s">
        <v>234</v>
      </c>
      <c r="AH185" s="220"/>
      <c r="AI185" s="112"/>
      <c r="AJ185" s="113"/>
    </row>
    <row r="186" spans="1:50" ht="14.45" customHeight="1" x14ac:dyDescent="0.15">
      <c r="A186" s="111"/>
      <c r="B186" s="470" t="s">
        <v>249</v>
      </c>
      <c r="C186" s="471"/>
      <c r="D186" s="471"/>
      <c r="E186" s="454"/>
      <c r="F186" s="454"/>
      <c r="G186" s="454"/>
      <c r="H186" s="454"/>
      <c r="I186" s="454"/>
      <c r="J186" s="454"/>
      <c r="K186" s="454"/>
      <c r="L186" s="454"/>
      <c r="M186" s="454"/>
      <c r="N186" s="454"/>
      <c r="O186" s="475" t="s">
        <v>239</v>
      </c>
      <c r="P186" s="475"/>
      <c r="Q186" s="475"/>
      <c r="R186" s="453"/>
      <c r="S186" s="453"/>
      <c r="T186" s="446">
        <f>MAX(AK186,AL186,AM186)</f>
        <v>0</v>
      </c>
      <c r="U186" s="446"/>
      <c r="V186" s="446"/>
      <c r="W186" s="447"/>
      <c r="X186" s="448"/>
      <c r="Y186" s="153"/>
      <c r="Z186" s="134" t="s">
        <v>235</v>
      </c>
      <c r="AA186" s="448"/>
      <c r="AB186" s="448"/>
      <c r="AC186" s="156"/>
      <c r="AD186" s="134" t="s">
        <v>235</v>
      </c>
      <c r="AE186" s="448"/>
      <c r="AF186" s="448"/>
      <c r="AG186" s="159"/>
      <c r="AH186" s="220"/>
      <c r="AI186" s="112"/>
      <c r="AJ186" s="113"/>
      <c r="AK186" s="135">
        <f>W186</f>
        <v>0</v>
      </c>
      <c r="AL186" s="136">
        <f>W186*AA186</f>
        <v>0</v>
      </c>
      <c r="AM186" s="136">
        <f>W186*AA186*AE186</f>
        <v>0</v>
      </c>
      <c r="AN186" s="48"/>
      <c r="AO186" s="121"/>
      <c r="AP186" s="121"/>
      <c r="AQ186" s="121"/>
      <c r="AR186" s="121"/>
      <c r="AS186" s="121"/>
      <c r="AT186" s="121"/>
      <c r="AU186" s="121"/>
      <c r="AV186" s="121"/>
      <c r="AW186" s="121"/>
      <c r="AX186" s="121"/>
    </row>
    <row r="187" spans="1:50" ht="14.45" customHeight="1" x14ac:dyDescent="0.15">
      <c r="A187" s="111"/>
      <c r="B187" s="472" t="s">
        <v>249</v>
      </c>
      <c r="C187" s="473"/>
      <c r="D187" s="473"/>
      <c r="E187" s="476"/>
      <c r="F187" s="476"/>
      <c r="G187" s="476"/>
      <c r="H187" s="476"/>
      <c r="I187" s="476"/>
      <c r="J187" s="476"/>
      <c r="K187" s="476"/>
      <c r="L187" s="476"/>
      <c r="M187" s="476"/>
      <c r="N187" s="476"/>
      <c r="O187" s="473" t="s">
        <v>239</v>
      </c>
      <c r="P187" s="473"/>
      <c r="Q187" s="473"/>
      <c r="R187" s="474"/>
      <c r="S187" s="474"/>
      <c r="T187" s="467">
        <f>MAX(AK187,AL187,AM187)</f>
        <v>0</v>
      </c>
      <c r="U187" s="467"/>
      <c r="V187" s="467"/>
      <c r="W187" s="468"/>
      <c r="X187" s="469"/>
      <c r="Y187" s="162"/>
      <c r="Z187" s="146" t="s">
        <v>235</v>
      </c>
      <c r="AA187" s="469"/>
      <c r="AB187" s="469"/>
      <c r="AC187" s="165"/>
      <c r="AD187" s="146" t="s">
        <v>235</v>
      </c>
      <c r="AE187" s="469"/>
      <c r="AF187" s="469"/>
      <c r="AG187" s="168"/>
      <c r="AH187" s="220"/>
      <c r="AI187" s="112"/>
      <c r="AJ187" s="113"/>
      <c r="AK187" s="135">
        <f>W187</f>
        <v>0</v>
      </c>
      <c r="AL187" s="136">
        <f>W187*AA187</f>
        <v>0</v>
      </c>
      <c r="AM187" s="136">
        <f>W187*AA187*AE187</f>
        <v>0</v>
      </c>
      <c r="AN187" s="121"/>
      <c r="AO187" s="121"/>
      <c r="AP187" s="121"/>
      <c r="AQ187" s="121"/>
      <c r="AR187" s="121"/>
      <c r="AS187" s="121"/>
      <c r="AT187" s="121"/>
      <c r="AU187" s="121"/>
      <c r="AV187" s="121"/>
      <c r="AW187" s="121"/>
      <c r="AX187" s="121"/>
    </row>
    <row r="188" spans="1:50" ht="14.45" customHeight="1" x14ac:dyDescent="0.15">
      <c r="A188" s="111"/>
      <c r="B188" s="472" t="s">
        <v>249</v>
      </c>
      <c r="C188" s="473"/>
      <c r="D188" s="473"/>
      <c r="E188" s="476"/>
      <c r="F188" s="476"/>
      <c r="G188" s="476"/>
      <c r="H188" s="476"/>
      <c r="I188" s="476"/>
      <c r="J188" s="476"/>
      <c r="K188" s="476"/>
      <c r="L188" s="476"/>
      <c r="M188" s="476"/>
      <c r="N188" s="476"/>
      <c r="O188" s="473" t="s">
        <v>239</v>
      </c>
      <c r="P188" s="473"/>
      <c r="Q188" s="473"/>
      <c r="R188" s="474"/>
      <c r="S188" s="474"/>
      <c r="T188" s="467">
        <f>MAX(AK188,AL188,AM188)</f>
        <v>0</v>
      </c>
      <c r="U188" s="467"/>
      <c r="V188" s="467"/>
      <c r="W188" s="468"/>
      <c r="X188" s="469"/>
      <c r="Y188" s="162"/>
      <c r="Z188" s="146" t="s">
        <v>235</v>
      </c>
      <c r="AA188" s="469"/>
      <c r="AB188" s="469"/>
      <c r="AC188" s="165"/>
      <c r="AD188" s="146" t="s">
        <v>235</v>
      </c>
      <c r="AE188" s="469"/>
      <c r="AF188" s="469"/>
      <c r="AG188" s="168"/>
      <c r="AH188" s="220"/>
      <c r="AI188" s="112"/>
      <c r="AJ188" s="113"/>
      <c r="AK188" s="135">
        <f>W188</f>
        <v>0</v>
      </c>
      <c r="AL188" s="136">
        <f>W188*AA188</f>
        <v>0</v>
      </c>
      <c r="AM188" s="136">
        <f>W188*AA188*AE188</f>
        <v>0</v>
      </c>
      <c r="AN188" s="121"/>
      <c r="AO188" s="121"/>
      <c r="AP188" s="121"/>
      <c r="AQ188" s="121"/>
      <c r="AR188" s="121"/>
      <c r="AS188" s="121"/>
      <c r="AT188" s="121"/>
      <c r="AU188" s="121"/>
      <c r="AV188" s="121"/>
      <c r="AW188" s="121"/>
      <c r="AX188" s="121"/>
    </row>
    <row r="189" spans="1:50" ht="14.45" customHeight="1" x14ac:dyDescent="0.15">
      <c r="A189" s="111"/>
      <c r="B189" s="472" t="s">
        <v>249</v>
      </c>
      <c r="C189" s="473"/>
      <c r="D189" s="473"/>
      <c r="E189" s="476"/>
      <c r="F189" s="476"/>
      <c r="G189" s="476"/>
      <c r="H189" s="476"/>
      <c r="I189" s="476"/>
      <c r="J189" s="476"/>
      <c r="K189" s="476"/>
      <c r="L189" s="476"/>
      <c r="M189" s="476"/>
      <c r="N189" s="476"/>
      <c r="O189" s="473" t="s">
        <v>239</v>
      </c>
      <c r="P189" s="473"/>
      <c r="Q189" s="473"/>
      <c r="R189" s="474"/>
      <c r="S189" s="474"/>
      <c r="T189" s="477">
        <f>MAX(AK189,AL189,AM189)</f>
        <v>0</v>
      </c>
      <c r="U189" s="477"/>
      <c r="V189" s="477"/>
      <c r="W189" s="478"/>
      <c r="X189" s="479"/>
      <c r="Y189" s="163"/>
      <c r="Z189" s="147" t="s">
        <v>235</v>
      </c>
      <c r="AA189" s="479"/>
      <c r="AB189" s="479"/>
      <c r="AC189" s="166"/>
      <c r="AD189" s="147" t="s">
        <v>235</v>
      </c>
      <c r="AE189" s="479"/>
      <c r="AF189" s="479"/>
      <c r="AG189" s="169"/>
      <c r="AH189" s="220"/>
      <c r="AI189" s="112"/>
      <c r="AJ189" s="113"/>
      <c r="AK189" s="135">
        <f>W189</f>
        <v>0</v>
      </c>
      <c r="AL189" s="136">
        <f>W189*AA189</f>
        <v>0</v>
      </c>
      <c r="AM189" s="136">
        <f>W189*AA189*AE189</f>
        <v>0</v>
      </c>
      <c r="AN189" s="48"/>
      <c r="AO189" s="121"/>
      <c r="AP189" s="121"/>
      <c r="AQ189" s="121"/>
      <c r="AR189" s="121"/>
      <c r="AS189" s="121"/>
      <c r="AT189" s="121"/>
      <c r="AU189" s="121"/>
      <c r="AV189" s="121"/>
      <c r="AW189" s="121"/>
      <c r="AX189" s="121"/>
    </row>
    <row r="190" spans="1:50" ht="14.45" customHeight="1" x14ac:dyDescent="0.15">
      <c r="A190" s="111"/>
      <c r="B190" s="487" t="s">
        <v>249</v>
      </c>
      <c r="C190" s="488"/>
      <c r="D190" s="488"/>
      <c r="E190" s="466"/>
      <c r="F190" s="466"/>
      <c r="G190" s="466"/>
      <c r="H190" s="466"/>
      <c r="I190" s="466"/>
      <c r="J190" s="466"/>
      <c r="K190" s="466"/>
      <c r="L190" s="466"/>
      <c r="M190" s="466"/>
      <c r="N190" s="466"/>
      <c r="O190" s="488" t="s">
        <v>239</v>
      </c>
      <c r="P190" s="488"/>
      <c r="Q190" s="488"/>
      <c r="R190" s="465"/>
      <c r="S190" s="465"/>
      <c r="T190" s="480">
        <f>MAX(AK190,AL190,AM190)</f>
        <v>0</v>
      </c>
      <c r="U190" s="480"/>
      <c r="V190" s="480"/>
      <c r="W190" s="481"/>
      <c r="X190" s="482"/>
      <c r="Y190" s="164"/>
      <c r="Z190" s="148" t="s">
        <v>235</v>
      </c>
      <c r="AA190" s="482"/>
      <c r="AB190" s="482"/>
      <c r="AC190" s="167"/>
      <c r="AD190" s="148" t="s">
        <v>235</v>
      </c>
      <c r="AE190" s="482"/>
      <c r="AF190" s="482"/>
      <c r="AG190" s="170"/>
      <c r="AH190" s="220"/>
      <c r="AI190" s="112"/>
      <c r="AJ190" s="113"/>
      <c r="AK190" s="135">
        <f>W190</f>
        <v>0</v>
      </c>
      <c r="AL190" s="136">
        <f>W190*AA190</f>
        <v>0</v>
      </c>
      <c r="AM190" s="136">
        <f>W190*AA190*AE190</f>
        <v>0</v>
      </c>
      <c r="AN190" s="121"/>
      <c r="AO190" s="121"/>
      <c r="AP190" s="121"/>
      <c r="AQ190" s="121"/>
      <c r="AR190" s="121"/>
      <c r="AS190" s="121"/>
      <c r="AT190" s="121"/>
      <c r="AU190" s="121"/>
      <c r="AV190" s="121"/>
      <c r="AW190" s="121"/>
      <c r="AX190" s="121"/>
    </row>
    <row r="191" spans="1:50" ht="21" customHeight="1" x14ac:dyDescent="0.15">
      <c r="A191" s="111"/>
      <c r="B191" s="455" t="s">
        <v>255</v>
      </c>
      <c r="C191" s="456"/>
      <c r="D191" s="456"/>
      <c r="E191" s="456"/>
      <c r="F191" s="456"/>
      <c r="G191" s="456"/>
      <c r="H191" s="456"/>
      <c r="I191" s="456"/>
      <c r="J191" s="456"/>
      <c r="K191" s="456"/>
      <c r="L191" s="456"/>
      <c r="M191" s="456"/>
      <c r="N191" s="456"/>
      <c r="O191" s="456"/>
      <c r="P191" s="456"/>
      <c r="Q191" s="456"/>
      <c r="R191" s="456"/>
      <c r="S191" s="456"/>
      <c r="T191" s="457">
        <f>SUM(T192:V196)</f>
        <v>0</v>
      </c>
      <c r="U191" s="457"/>
      <c r="V191" s="457"/>
      <c r="W191" s="458" t="s">
        <v>233</v>
      </c>
      <c r="X191" s="458"/>
      <c r="Y191" s="144" t="s">
        <v>234</v>
      </c>
      <c r="Z191" s="144" t="s">
        <v>235</v>
      </c>
      <c r="AA191" s="458" t="s">
        <v>236</v>
      </c>
      <c r="AB191" s="458"/>
      <c r="AC191" s="144" t="s">
        <v>234</v>
      </c>
      <c r="AD191" s="144" t="s">
        <v>235</v>
      </c>
      <c r="AE191" s="458" t="s">
        <v>237</v>
      </c>
      <c r="AF191" s="458"/>
      <c r="AG191" s="145" t="s">
        <v>234</v>
      </c>
      <c r="AH191" s="220"/>
      <c r="AI191" s="112"/>
      <c r="AJ191" s="113"/>
    </row>
    <row r="192" spans="1:50" ht="14.45" customHeight="1" x14ac:dyDescent="0.15">
      <c r="A192" s="111"/>
      <c r="B192" s="470" t="s">
        <v>249</v>
      </c>
      <c r="C192" s="471"/>
      <c r="D192" s="471"/>
      <c r="E192" s="454"/>
      <c r="F192" s="454"/>
      <c r="G192" s="454"/>
      <c r="H192" s="454"/>
      <c r="I192" s="454"/>
      <c r="J192" s="454"/>
      <c r="K192" s="454"/>
      <c r="L192" s="454"/>
      <c r="M192" s="454"/>
      <c r="N192" s="454"/>
      <c r="O192" s="475" t="s">
        <v>239</v>
      </c>
      <c r="P192" s="475"/>
      <c r="Q192" s="475"/>
      <c r="R192" s="453"/>
      <c r="S192" s="453"/>
      <c r="T192" s="446">
        <f>MAX(AK192,AL192,AM192)</f>
        <v>0</v>
      </c>
      <c r="U192" s="446"/>
      <c r="V192" s="446"/>
      <c r="W192" s="447"/>
      <c r="X192" s="448"/>
      <c r="Y192" s="153"/>
      <c r="Z192" s="134" t="s">
        <v>235</v>
      </c>
      <c r="AA192" s="448"/>
      <c r="AB192" s="448"/>
      <c r="AC192" s="156"/>
      <c r="AD192" s="134" t="s">
        <v>235</v>
      </c>
      <c r="AE192" s="448"/>
      <c r="AF192" s="448"/>
      <c r="AG192" s="159"/>
      <c r="AH192" s="220"/>
      <c r="AI192" s="112"/>
      <c r="AJ192" s="113"/>
      <c r="AK192" s="135">
        <f>W192</f>
        <v>0</v>
      </c>
      <c r="AL192" s="136">
        <f>W192*AA192</f>
        <v>0</v>
      </c>
      <c r="AM192" s="136">
        <f>W192*AA192*AE192</f>
        <v>0</v>
      </c>
      <c r="AN192" s="48"/>
      <c r="AO192" s="121"/>
      <c r="AP192" s="121"/>
      <c r="AQ192" s="121"/>
      <c r="AR192" s="121"/>
      <c r="AS192" s="121"/>
      <c r="AT192" s="121"/>
      <c r="AU192" s="121"/>
      <c r="AV192" s="121"/>
      <c r="AW192" s="121"/>
      <c r="AX192" s="121"/>
    </row>
    <row r="193" spans="1:50" ht="14.45" customHeight="1" x14ac:dyDescent="0.15">
      <c r="A193" s="111"/>
      <c r="B193" s="472" t="s">
        <v>249</v>
      </c>
      <c r="C193" s="473"/>
      <c r="D193" s="473"/>
      <c r="E193" s="476"/>
      <c r="F193" s="476"/>
      <c r="G193" s="476"/>
      <c r="H193" s="476"/>
      <c r="I193" s="476"/>
      <c r="J193" s="476"/>
      <c r="K193" s="476"/>
      <c r="L193" s="476"/>
      <c r="M193" s="476"/>
      <c r="N193" s="476"/>
      <c r="O193" s="473" t="s">
        <v>239</v>
      </c>
      <c r="P193" s="473"/>
      <c r="Q193" s="473"/>
      <c r="R193" s="474"/>
      <c r="S193" s="474"/>
      <c r="T193" s="467">
        <f>MAX(AK193,AL193,AM193)</f>
        <v>0</v>
      </c>
      <c r="U193" s="467"/>
      <c r="V193" s="467"/>
      <c r="W193" s="468"/>
      <c r="X193" s="469"/>
      <c r="Y193" s="162"/>
      <c r="Z193" s="146" t="s">
        <v>235</v>
      </c>
      <c r="AA193" s="469"/>
      <c r="AB193" s="469"/>
      <c r="AC193" s="165"/>
      <c r="AD193" s="146" t="s">
        <v>235</v>
      </c>
      <c r="AE193" s="469"/>
      <c r="AF193" s="469"/>
      <c r="AG193" s="168"/>
      <c r="AH193" s="220"/>
      <c r="AI193" s="112"/>
      <c r="AJ193" s="113"/>
      <c r="AK193" s="135">
        <f>W193</f>
        <v>0</v>
      </c>
      <c r="AL193" s="136">
        <f>W193*AA193</f>
        <v>0</v>
      </c>
      <c r="AM193" s="136">
        <f>W193*AA193*AE193</f>
        <v>0</v>
      </c>
      <c r="AN193" s="121"/>
      <c r="AO193" s="121"/>
      <c r="AP193" s="121"/>
      <c r="AQ193" s="121"/>
      <c r="AR193" s="121"/>
      <c r="AS193" s="121"/>
      <c r="AT193" s="121"/>
      <c r="AU193" s="121"/>
      <c r="AV193" s="121"/>
      <c r="AW193" s="121"/>
      <c r="AX193" s="121"/>
    </row>
    <row r="194" spans="1:50" ht="14.45" customHeight="1" x14ac:dyDescent="0.15">
      <c r="A194" s="111"/>
      <c r="B194" s="472" t="s">
        <v>249</v>
      </c>
      <c r="C194" s="473"/>
      <c r="D194" s="473"/>
      <c r="E194" s="476"/>
      <c r="F194" s="476"/>
      <c r="G194" s="476"/>
      <c r="H194" s="476"/>
      <c r="I194" s="476"/>
      <c r="J194" s="476"/>
      <c r="K194" s="476"/>
      <c r="L194" s="476"/>
      <c r="M194" s="476"/>
      <c r="N194" s="476"/>
      <c r="O194" s="473" t="s">
        <v>239</v>
      </c>
      <c r="P194" s="473"/>
      <c r="Q194" s="473"/>
      <c r="R194" s="474"/>
      <c r="S194" s="474"/>
      <c r="T194" s="467">
        <f>MAX(AK194,AL194,AM194)</f>
        <v>0</v>
      </c>
      <c r="U194" s="467"/>
      <c r="V194" s="467"/>
      <c r="W194" s="468"/>
      <c r="X194" s="469"/>
      <c r="Y194" s="162"/>
      <c r="Z194" s="146" t="s">
        <v>235</v>
      </c>
      <c r="AA194" s="469"/>
      <c r="AB194" s="469"/>
      <c r="AC194" s="165"/>
      <c r="AD194" s="146" t="s">
        <v>235</v>
      </c>
      <c r="AE194" s="469"/>
      <c r="AF194" s="469"/>
      <c r="AG194" s="168"/>
      <c r="AH194" s="220"/>
      <c r="AI194" s="112"/>
      <c r="AJ194" s="113"/>
      <c r="AK194" s="135">
        <f>W194</f>
        <v>0</v>
      </c>
      <c r="AL194" s="136">
        <f>W194*AA194</f>
        <v>0</v>
      </c>
      <c r="AM194" s="136">
        <f>W194*AA194*AE194</f>
        <v>0</v>
      </c>
      <c r="AN194" s="121"/>
      <c r="AO194" s="121"/>
      <c r="AP194" s="121"/>
      <c r="AQ194" s="121"/>
      <c r="AR194" s="121"/>
      <c r="AS194" s="121"/>
      <c r="AT194" s="121"/>
      <c r="AU194" s="121"/>
      <c r="AV194" s="121"/>
      <c r="AW194" s="121"/>
      <c r="AX194" s="121"/>
    </row>
    <row r="195" spans="1:50" ht="14.45" customHeight="1" x14ac:dyDescent="0.15">
      <c r="A195" s="111"/>
      <c r="B195" s="472" t="s">
        <v>249</v>
      </c>
      <c r="C195" s="473"/>
      <c r="D195" s="473"/>
      <c r="E195" s="476"/>
      <c r="F195" s="476"/>
      <c r="G195" s="476"/>
      <c r="H195" s="476"/>
      <c r="I195" s="476"/>
      <c r="J195" s="476"/>
      <c r="K195" s="476"/>
      <c r="L195" s="476"/>
      <c r="M195" s="476"/>
      <c r="N195" s="476"/>
      <c r="O195" s="473" t="s">
        <v>239</v>
      </c>
      <c r="P195" s="473"/>
      <c r="Q195" s="473"/>
      <c r="R195" s="474"/>
      <c r="S195" s="474"/>
      <c r="T195" s="477">
        <f>MAX(AK195,AL195,AM195)</f>
        <v>0</v>
      </c>
      <c r="U195" s="477"/>
      <c r="V195" s="477"/>
      <c r="W195" s="478"/>
      <c r="X195" s="479"/>
      <c r="Y195" s="163"/>
      <c r="Z195" s="147" t="s">
        <v>235</v>
      </c>
      <c r="AA195" s="479"/>
      <c r="AB195" s="479"/>
      <c r="AC195" s="166"/>
      <c r="AD195" s="147" t="s">
        <v>235</v>
      </c>
      <c r="AE195" s="479"/>
      <c r="AF195" s="479"/>
      <c r="AG195" s="169"/>
      <c r="AH195" s="220"/>
      <c r="AI195" s="112"/>
      <c r="AJ195" s="113"/>
      <c r="AK195" s="135">
        <f>W195</f>
        <v>0</v>
      </c>
      <c r="AL195" s="136">
        <f>W195*AA195</f>
        <v>0</v>
      </c>
      <c r="AM195" s="136">
        <f>W195*AA195*AE195</f>
        <v>0</v>
      </c>
      <c r="AN195" s="48"/>
      <c r="AO195" s="121"/>
      <c r="AP195" s="121"/>
      <c r="AQ195" s="121"/>
      <c r="AR195" s="121"/>
      <c r="AS195" s="121"/>
      <c r="AT195" s="121"/>
      <c r="AU195" s="121"/>
      <c r="AV195" s="121"/>
      <c r="AW195" s="121"/>
      <c r="AX195" s="121"/>
    </row>
    <row r="196" spans="1:50" ht="14.45" customHeight="1" x14ac:dyDescent="0.15">
      <c r="A196" s="111"/>
      <c r="B196" s="487" t="s">
        <v>249</v>
      </c>
      <c r="C196" s="488"/>
      <c r="D196" s="488"/>
      <c r="E196" s="466"/>
      <c r="F196" s="466"/>
      <c r="G196" s="466"/>
      <c r="H196" s="466"/>
      <c r="I196" s="466"/>
      <c r="J196" s="466"/>
      <c r="K196" s="466"/>
      <c r="L196" s="466"/>
      <c r="M196" s="466"/>
      <c r="N196" s="466"/>
      <c r="O196" s="488" t="s">
        <v>239</v>
      </c>
      <c r="P196" s="488"/>
      <c r="Q196" s="488"/>
      <c r="R196" s="465"/>
      <c r="S196" s="465"/>
      <c r="T196" s="480">
        <f>MAX(AK196,AL196,AM196)</f>
        <v>0</v>
      </c>
      <c r="U196" s="480"/>
      <c r="V196" s="480"/>
      <c r="W196" s="481"/>
      <c r="X196" s="482"/>
      <c r="Y196" s="164"/>
      <c r="Z196" s="148" t="s">
        <v>235</v>
      </c>
      <c r="AA196" s="482"/>
      <c r="AB196" s="482"/>
      <c r="AC196" s="167"/>
      <c r="AD196" s="148" t="s">
        <v>235</v>
      </c>
      <c r="AE196" s="482"/>
      <c r="AF196" s="482"/>
      <c r="AG196" s="170"/>
      <c r="AH196" s="220"/>
      <c r="AI196" s="112"/>
      <c r="AJ196" s="113"/>
      <c r="AK196" s="135">
        <f>W196</f>
        <v>0</v>
      </c>
      <c r="AL196" s="136">
        <f>W196*AA196</f>
        <v>0</v>
      </c>
      <c r="AM196" s="136">
        <f>W196*AA196*AE196</f>
        <v>0</v>
      </c>
      <c r="AN196" s="121"/>
      <c r="AO196" s="121"/>
      <c r="AP196" s="121"/>
      <c r="AQ196" s="121"/>
      <c r="AR196" s="121"/>
      <c r="AS196" s="121"/>
      <c r="AT196" s="121"/>
      <c r="AU196" s="121"/>
      <c r="AV196" s="121"/>
      <c r="AW196" s="121"/>
      <c r="AX196" s="121"/>
    </row>
    <row r="197" spans="1:50" ht="21" customHeight="1" x14ac:dyDescent="0.15">
      <c r="A197" s="111"/>
      <c r="B197" s="455" t="s">
        <v>256</v>
      </c>
      <c r="C197" s="456"/>
      <c r="D197" s="456"/>
      <c r="E197" s="456"/>
      <c r="F197" s="456"/>
      <c r="G197" s="456"/>
      <c r="H197" s="456"/>
      <c r="I197" s="456"/>
      <c r="J197" s="456"/>
      <c r="K197" s="456"/>
      <c r="L197" s="456"/>
      <c r="M197" s="456"/>
      <c r="N197" s="456"/>
      <c r="O197" s="456"/>
      <c r="P197" s="456"/>
      <c r="Q197" s="456"/>
      <c r="R197" s="456"/>
      <c r="S197" s="456"/>
      <c r="T197" s="457">
        <f>SUM(T198:V202)</f>
        <v>0</v>
      </c>
      <c r="U197" s="457"/>
      <c r="V197" s="457"/>
      <c r="W197" s="458" t="s">
        <v>233</v>
      </c>
      <c r="X197" s="458"/>
      <c r="Y197" s="144" t="s">
        <v>234</v>
      </c>
      <c r="Z197" s="144" t="s">
        <v>235</v>
      </c>
      <c r="AA197" s="458" t="s">
        <v>236</v>
      </c>
      <c r="AB197" s="458"/>
      <c r="AC197" s="144" t="s">
        <v>234</v>
      </c>
      <c r="AD197" s="144" t="s">
        <v>235</v>
      </c>
      <c r="AE197" s="458" t="s">
        <v>237</v>
      </c>
      <c r="AF197" s="458"/>
      <c r="AG197" s="145" t="s">
        <v>234</v>
      </c>
      <c r="AH197" s="220"/>
      <c r="AI197" s="112"/>
      <c r="AJ197" s="113"/>
    </row>
    <row r="198" spans="1:50" ht="14.45" customHeight="1" x14ac:dyDescent="0.15">
      <c r="A198" s="111"/>
      <c r="B198" s="470" t="s">
        <v>249</v>
      </c>
      <c r="C198" s="471"/>
      <c r="D198" s="471"/>
      <c r="E198" s="454"/>
      <c r="F198" s="454"/>
      <c r="G198" s="454"/>
      <c r="H198" s="454"/>
      <c r="I198" s="454"/>
      <c r="J198" s="454"/>
      <c r="K198" s="454"/>
      <c r="L198" s="454"/>
      <c r="M198" s="454"/>
      <c r="N198" s="454"/>
      <c r="O198" s="475" t="s">
        <v>239</v>
      </c>
      <c r="P198" s="475"/>
      <c r="Q198" s="475"/>
      <c r="R198" s="453"/>
      <c r="S198" s="453"/>
      <c r="T198" s="446">
        <f>MAX(AK198,AL198,AM198)</f>
        <v>0</v>
      </c>
      <c r="U198" s="446"/>
      <c r="V198" s="446"/>
      <c r="W198" s="447"/>
      <c r="X198" s="448"/>
      <c r="Y198" s="153"/>
      <c r="Z198" s="134" t="s">
        <v>235</v>
      </c>
      <c r="AA198" s="448"/>
      <c r="AB198" s="448"/>
      <c r="AC198" s="156"/>
      <c r="AD198" s="134" t="s">
        <v>235</v>
      </c>
      <c r="AE198" s="448"/>
      <c r="AF198" s="448"/>
      <c r="AG198" s="159"/>
      <c r="AH198" s="220"/>
      <c r="AI198" s="112"/>
      <c r="AJ198" s="113"/>
      <c r="AK198" s="135">
        <f>W198</f>
        <v>0</v>
      </c>
      <c r="AL198" s="136">
        <f>W198*AA198</f>
        <v>0</v>
      </c>
      <c r="AM198" s="136">
        <f>W198*AA198*AE198</f>
        <v>0</v>
      </c>
      <c r="AN198" s="48"/>
      <c r="AO198" s="121"/>
      <c r="AP198" s="121"/>
      <c r="AQ198" s="121"/>
      <c r="AR198" s="121"/>
      <c r="AS198" s="121"/>
      <c r="AT198" s="121"/>
      <c r="AU198" s="121"/>
      <c r="AV198" s="121"/>
      <c r="AW198" s="121"/>
      <c r="AX198" s="121"/>
    </row>
    <row r="199" spans="1:50" ht="14.45" customHeight="1" x14ac:dyDescent="0.15">
      <c r="A199" s="111"/>
      <c r="B199" s="472" t="s">
        <v>249</v>
      </c>
      <c r="C199" s="473"/>
      <c r="D199" s="473"/>
      <c r="E199" s="476"/>
      <c r="F199" s="476"/>
      <c r="G199" s="476"/>
      <c r="H199" s="476"/>
      <c r="I199" s="476"/>
      <c r="J199" s="476"/>
      <c r="K199" s="476"/>
      <c r="L199" s="476"/>
      <c r="M199" s="476"/>
      <c r="N199" s="476"/>
      <c r="O199" s="473" t="s">
        <v>239</v>
      </c>
      <c r="P199" s="473"/>
      <c r="Q199" s="473"/>
      <c r="R199" s="474"/>
      <c r="S199" s="474"/>
      <c r="T199" s="467">
        <f>MAX(AK199,AL199,AM199)</f>
        <v>0</v>
      </c>
      <c r="U199" s="467"/>
      <c r="V199" s="467"/>
      <c r="W199" s="468"/>
      <c r="X199" s="469"/>
      <c r="Y199" s="162"/>
      <c r="Z199" s="146" t="s">
        <v>235</v>
      </c>
      <c r="AA199" s="469"/>
      <c r="AB199" s="469"/>
      <c r="AC199" s="165"/>
      <c r="AD199" s="146" t="s">
        <v>235</v>
      </c>
      <c r="AE199" s="469"/>
      <c r="AF199" s="469"/>
      <c r="AG199" s="168"/>
      <c r="AH199" s="220"/>
      <c r="AI199" s="112"/>
      <c r="AJ199" s="113"/>
      <c r="AK199" s="135">
        <f>W199</f>
        <v>0</v>
      </c>
      <c r="AL199" s="136">
        <f>W199*AA199</f>
        <v>0</v>
      </c>
      <c r="AM199" s="136">
        <f>W199*AA199*AE199</f>
        <v>0</v>
      </c>
      <c r="AN199" s="121"/>
      <c r="AO199" s="121"/>
      <c r="AP199" s="121"/>
      <c r="AQ199" s="121"/>
      <c r="AR199" s="121"/>
      <c r="AS199" s="121"/>
      <c r="AT199" s="121"/>
      <c r="AU199" s="121"/>
      <c r="AV199" s="121"/>
      <c r="AW199" s="121"/>
      <c r="AX199" s="121"/>
    </row>
    <row r="200" spans="1:50" ht="14.45" customHeight="1" x14ac:dyDescent="0.15">
      <c r="A200" s="111"/>
      <c r="B200" s="472" t="s">
        <v>249</v>
      </c>
      <c r="C200" s="473"/>
      <c r="D200" s="473"/>
      <c r="E200" s="476"/>
      <c r="F200" s="476"/>
      <c r="G200" s="476"/>
      <c r="H200" s="476"/>
      <c r="I200" s="476"/>
      <c r="J200" s="476"/>
      <c r="K200" s="476"/>
      <c r="L200" s="476"/>
      <c r="M200" s="476"/>
      <c r="N200" s="476"/>
      <c r="O200" s="473" t="s">
        <v>239</v>
      </c>
      <c r="P200" s="473"/>
      <c r="Q200" s="473"/>
      <c r="R200" s="474"/>
      <c r="S200" s="474"/>
      <c r="T200" s="467">
        <f>MAX(AK200,AL200,AM200)</f>
        <v>0</v>
      </c>
      <c r="U200" s="467"/>
      <c r="V200" s="467"/>
      <c r="W200" s="468"/>
      <c r="X200" s="469"/>
      <c r="Y200" s="162"/>
      <c r="Z200" s="146" t="s">
        <v>235</v>
      </c>
      <c r="AA200" s="469"/>
      <c r="AB200" s="469"/>
      <c r="AC200" s="165"/>
      <c r="AD200" s="146" t="s">
        <v>235</v>
      </c>
      <c r="AE200" s="469"/>
      <c r="AF200" s="469"/>
      <c r="AG200" s="168"/>
      <c r="AH200" s="220"/>
      <c r="AI200" s="112"/>
      <c r="AJ200" s="113"/>
      <c r="AK200" s="135">
        <f>W200</f>
        <v>0</v>
      </c>
      <c r="AL200" s="136">
        <f>W200*AA200</f>
        <v>0</v>
      </c>
      <c r="AM200" s="136">
        <f>W200*AA200*AE200</f>
        <v>0</v>
      </c>
      <c r="AN200" s="121"/>
      <c r="AO200" s="121"/>
      <c r="AP200" s="121"/>
      <c r="AQ200" s="121"/>
      <c r="AR200" s="121"/>
      <c r="AS200" s="121"/>
      <c r="AT200" s="121"/>
      <c r="AU200" s="121"/>
      <c r="AV200" s="121"/>
      <c r="AW200" s="121"/>
      <c r="AX200" s="121"/>
    </row>
    <row r="201" spans="1:50" ht="14.45" customHeight="1" x14ac:dyDescent="0.15">
      <c r="A201" s="111"/>
      <c r="B201" s="472" t="s">
        <v>249</v>
      </c>
      <c r="C201" s="473"/>
      <c r="D201" s="473"/>
      <c r="E201" s="476"/>
      <c r="F201" s="476"/>
      <c r="G201" s="476"/>
      <c r="H201" s="476"/>
      <c r="I201" s="476"/>
      <c r="J201" s="476"/>
      <c r="K201" s="476"/>
      <c r="L201" s="476"/>
      <c r="M201" s="476"/>
      <c r="N201" s="476"/>
      <c r="O201" s="473" t="s">
        <v>239</v>
      </c>
      <c r="P201" s="473"/>
      <c r="Q201" s="473"/>
      <c r="R201" s="474"/>
      <c r="S201" s="474"/>
      <c r="T201" s="477">
        <f>MAX(AK201,AL201,AM201)</f>
        <v>0</v>
      </c>
      <c r="U201" s="477"/>
      <c r="V201" s="477"/>
      <c r="W201" s="478"/>
      <c r="X201" s="479"/>
      <c r="Y201" s="163"/>
      <c r="Z201" s="147" t="s">
        <v>235</v>
      </c>
      <c r="AA201" s="479"/>
      <c r="AB201" s="479"/>
      <c r="AC201" s="166"/>
      <c r="AD201" s="147" t="s">
        <v>235</v>
      </c>
      <c r="AE201" s="479"/>
      <c r="AF201" s="479"/>
      <c r="AG201" s="169"/>
      <c r="AH201" s="220"/>
      <c r="AI201" s="112"/>
      <c r="AJ201" s="113"/>
      <c r="AK201" s="135">
        <f>W201</f>
        <v>0</v>
      </c>
      <c r="AL201" s="136">
        <f>W201*AA201</f>
        <v>0</v>
      </c>
      <c r="AM201" s="136">
        <f>W201*AA201*AE201</f>
        <v>0</v>
      </c>
      <c r="AN201" s="48"/>
      <c r="AO201" s="121"/>
      <c r="AP201" s="121"/>
      <c r="AQ201" s="121"/>
      <c r="AR201" s="121"/>
      <c r="AS201" s="121"/>
      <c r="AT201" s="121"/>
      <c r="AU201" s="121"/>
      <c r="AV201" s="121"/>
      <c r="AW201" s="121"/>
      <c r="AX201" s="121"/>
    </row>
    <row r="202" spans="1:50" ht="14.45" customHeight="1" x14ac:dyDescent="0.15">
      <c r="A202" s="111"/>
      <c r="B202" s="487" t="s">
        <v>249</v>
      </c>
      <c r="C202" s="488"/>
      <c r="D202" s="488"/>
      <c r="E202" s="466"/>
      <c r="F202" s="466"/>
      <c r="G202" s="466"/>
      <c r="H202" s="466"/>
      <c r="I202" s="466"/>
      <c r="J202" s="466"/>
      <c r="K202" s="466"/>
      <c r="L202" s="466"/>
      <c r="M202" s="466"/>
      <c r="N202" s="466"/>
      <c r="O202" s="488" t="s">
        <v>239</v>
      </c>
      <c r="P202" s="488"/>
      <c r="Q202" s="488"/>
      <c r="R202" s="465"/>
      <c r="S202" s="465"/>
      <c r="T202" s="480">
        <f>MAX(AK202,AL202,AM202)</f>
        <v>0</v>
      </c>
      <c r="U202" s="480"/>
      <c r="V202" s="480"/>
      <c r="W202" s="481"/>
      <c r="X202" s="482"/>
      <c r="Y202" s="164"/>
      <c r="Z202" s="148" t="s">
        <v>235</v>
      </c>
      <c r="AA202" s="482"/>
      <c r="AB202" s="482"/>
      <c r="AC202" s="167"/>
      <c r="AD202" s="148" t="s">
        <v>235</v>
      </c>
      <c r="AE202" s="482"/>
      <c r="AF202" s="482"/>
      <c r="AG202" s="170"/>
      <c r="AH202" s="220"/>
      <c r="AI202" s="112"/>
      <c r="AJ202" s="113"/>
      <c r="AK202" s="135">
        <f>W202</f>
        <v>0</v>
      </c>
      <c r="AL202" s="136">
        <f>W202*AA202</f>
        <v>0</v>
      </c>
      <c r="AM202" s="136">
        <f>W202*AA202*AE202</f>
        <v>0</v>
      </c>
      <c r="AN202" s="121"/>
      <c r="AO202" s="121"/>
      <c r="AP202" s="121"/>
      <c r="AQ202" s="121"/>
      <c r="AR202" s="121"/>
      <c r="AS202" s="121"/>
      <c r="AT202" s="121"/>
      <c r="AU202" s="121"/>
      <c r="AV202" s="121"/>
      <c r="AW202" s="121"/>
      <c r="AX202" s="121"/>
    </row>
    <row r="203" spans="1:50" ht="21" customHeight="1" x14ac:dyDescent="0.15">
      <c r="A203" s="111"/>
      <c r="B203" s="455" t="s">
        <v>257</v>
      </c>
      <c r="C203" s="456"/>
      <c r="D203" s="456"/>
      <c r="E203" s="456"/>
      <c r="F203" s="456"/>
      <c r="G203" s="456"/>
      <c r="H203" s="456"/>
      <c r="I203" s="456"/>
      <c r="J203" s="456"/>
      <c r="K203" s="456"/>
      <c r="L203" s="456"/>
      <c r="M203" s="456"/>
      <c r="N203" s="456"/>
      <c r="O203" s="456"/>
      <c r="P203" s="456"/>
      <c r="Q203" s="456"/>
      <c r="R203" s="456"/>
      <c r="S203" s="456"/>
      <c r="T203" s="457">
        <f>SUM(T204:V207)</f>
        <v>0</v>
      </c>
      <c r="U203" s="457"/>
      <c r="V203" s="457"/>
      <c r="W203" s="458" t="s">
        <v>233</v>
      </c>
      <c r="X203" s="458"/>
      <c r="Y203" s="144" t="s">
        <v>234</v>
      </c>
      <c r="Z203" s="144" t="s">
        <v>235</v>
      </c>
      <c r="AA203" s="458" t="s">
        <v>236</v>
      </c>
      <c r="AB203" s="458"/>
      <c r="AC203" s="144" t="s">
        <v>234</v>
      </c>
      <c r="AD203" s="144" t="s">
        <v>235</v>
      </c>
      <c r="AE203" s="458" t="s">
        <v>237</v>
      </c>
      <c r="AF203" s="458"/>
      <c r="AG203" s="145" t="s">
        <v>234</v>
      </c>
      <c r="AH203" s="220"/>
      <c r="AI203" s="112"/>
      <c r="AJ203" s="113"/>
    </row>
    <row r="204" spans="1:50" ht="14.45" customHeight="1" x14ac:dyDescent="0.15">
      <c r="A204" s="111"/>
      <c r="B204" s="493" t="s">
        <v>249</v>
      </c>
      <c r="C204" s="475"/>
      <c r="D204" s="475"/>
      <c r="E204" s="454"/>
      <c r="F204" s="454"/>
      <c r="G204" s="454"/>
      <c r="H204" s="454"/>
      <c r="I204" s="454"/>
      <c r="J204" s="454"/>
      <c r="K204" s="454"/>
      <c r="L204" s="454"/>
      <c r="M204" s="454"/>
      <c r="N204" s="454"/>
      <c r="O204" s="475" t="s">
        <v>239</v>
      </c>
      <c r="P204" s="475"/>
      <c r="Q204" s="475"/>
      <c r="R204" s="453"/>
      <c r="S204" s="453"/>
      <c r="T204" s="446">
        <f>MAX(AK204,AL204,AM204)</f>
        <v>0</v>
      </c>
      <c r="U204" s="446"/>
      <c r="V204" s="446"/>
      <c r="W204" s="447"/>
      <c r="X204" s="448"/>
      <c r="Y204" s="153"/>
      <c r="Z204" s="134" t="s">
        <v>235</v>
      </c>
      <c r="AA204" s="448"/>
      <c r="AB204" s="448"/>
      <c r="AC204" s="156"/>
      <c r="AD204" s="134" t="s">
        <v>235</v>
      </c>
      <c r="AE204" s="448"/>
      <c r="AF204" s="448"/>
      <c r="AG204" s="159"/>
      <c r="AH204" s="220"/>
      <c r="AI204" s="112"/>
      <c r="AJ204" s="113"/>
      <c r="AK204" s="135">
        <f>W204</f>
        <v>0</v>
      </c>
      <c r="AL204" s="136">
        <f>W204*AA204</f>
        <v>0</v>
      </c>
      <c r="AM204" s="136">
        <f>W204*AA204*AE204</f>
        <v>0</v>
      </c>
      <c r="AN204" s="48"/>
      <c r="AO204" s="121"/>
      <c r="AP204" s="121"/>
      <c r="AQ204" s="121"/>
      <c r="AR204" s="121"/>
      <c r="AS204" s="121"/>
      <c r="AT204" s="121"/>
      <c r="AU204" s="121"/>
      <c r="AV204" s="121"/>
      <c r="AW204" s="121"/>
      <c r="AX204" s="121"/>
    </row>
    <row r="205" spans="1:50" ht="14.45" customHeight="1" x14ac:dyDescent="0.15">
      <c r="A205" s="111"/>
      <c r="B205" s="472" t="s">
        <v>249</v>
      </c>
      <c r="C205" s="473"/>
      <c r="D205" s="473"/>
      <c r="E205" s="476"/>
      <c r="F205" s="476"/>
      <c r="G205" s="476"/>
      <c r="H205" s="476"/>
      <c r="I205" s="476"/>
      <c r="J205" s="476"/>
      <c r="K205" s="476"/>
      <c r="L205" s="476"/>
      <c r="M205" s="476"/>
      <c r="N205" s="476"/>
      <c r="O205" s="473" t="s">
        <v>239</v>
      </c>
      <c r="P205" s="473"/>
      <c r="Q205" s="473"/>
      <c r="R205" s="474"/>
      <c r="S205" s="474"/>
      <c r="T205" s="467">
        <f>MAX(AK205,AL205,AM205)</f>
        <v>0</v>
      </c>
      <c r="U205" s="467"/>
      <c r="V205" s="467"/>
      <c r="W205" s="468"/>
      <c r="X205" s="469"/>
      <c r="Y205" s="162"/>
      <c r="Z205" s="146" t="s">
        <v>235</v>
      </c>
      <c r="AA205" s="469"/>
      <c r="AB205" s="469"/>
      <c r="AC205" s="165"/>
      <c r="AD205" s="146" t="s">
        <v>235</v>
      </c>
      <c r="AE205" s="469"/>
      <c r="AF205" s="469"/>
      <c r="AG205" s="168"/>
      <c r="AH205" s="220"/>
      <c r="AI205" s="112"/>
      <c r="AJ205" s="113"/>
      <c r="AK205" s="135">
        <f>W205</f>
        <v>0</v>
      </c>
      <c r="AL205" s="136">
        <f>W205*AA205</f>
        <v>0</v>
      </c>
      <c r="AM205" s="136">
        <f>W205*AA205*AE205</f>
        <v>0</v>
      </c>
      <c r="AN205" s="121"/>
      <c r="AO205" s="121"/>
      <c r="AP205" s="121"/>
      <c r="AQ205" s="121"/>
      <c r="AR205" s="121"/>
      <c r="AS205" s="121"/>
      <c r="AT205" s="121"/>
      <c r="AU205" s="121"/>
      <c r="AV205" s="121"/>
      <c r="AW205" s="121"/>
      <c r="AX205" s="121"/>
    </row>
    <row r="206" spans="1:50" ht="14.45" customHeight="1" x14ac:dyDescent="0.15">
      <c r="A206" s="111"/>
      <c r="B206" s="472" t="s">
        <v>249</v>
      </c>
      <c r="C206" s="473"/>
      <c r="D206" s="473"/>
      <c r="E206" s="476"/>
      <c r="F206" s="476"/>
      <c r="G206" s="476"/>
      <c r="H206" s="476"/>
      <c r="I206" s="476"/>
      <c r="J206" s="476"/>
      <c r="K206" s="476"/>
      <c r="L206" s="476"/>
      <c r="M206" s="476"/>
      <c r="N206" s="476"/>
      <c r="O206" s="473" t="s">
        <v>239</v>
      </c>
      <c r="P206" s="473"/>
      <c r="Q206" s="473"/>
      <c r="R206" s="474"/>
      <c r="S206" s="474"/>
      <c r="T206" s="467">
        <f>MAX(AK206,AL206,AM206)</f>
        <v>0</v>
      </c>
      <c r="U206" s="467"/>
      <c r="V206" s="467"/>
      <c r="W206" s="468"/>
      <c r="X206" s="469"/>
      <c r="Y206" s="162"/>
      <c r="Z206" s="146" t="s">
        <v>235</v>
      </c>
      <c r="AA206" s="469"/>
      <c r="AB206" s="469"/>
      <c r="AC206" s="165"/>
      <c r="AD206" s="146" t="s">
        <v>235</v>
      </c>
      <c r="AE206" s="469"/>
      <c r="AF206" s="469"/>
      <c r="AG206" s="168"/>
      <c r="AH206" s="220"/>
      <c r="AI206" s="112"/>
      <c r="AJ206" s="113"/>
      <c r="AK206" s="135">
        <f>W206</f>
        <v>0</v>
      </c>
      <c r="AL206" s="136">
        <f>W206*AA206</f>
        <v>0</v>
      </c>
      <c r="AM206" s="136">
        <f>W206*AA206*AE206</f>
        <v>0</v>
      </c>
      <c r="AN206" s="121"/>
      <c r="AO206" s="121"/>
      <c r="AP206" s="121"/>
      <c r="AQ206" s="121"/>
      <c r="AR206" s="121"/>
      <c r="AS206" s="121"/>
      <c r="AT206" s="121"/>
      <c r="AU206" s="121"/>
      <c r="AV206" s="121"/>
      <c r="AW206" s="121"/>
      <c r="AX206" s="121"/>
    </row>
    <row r="207" spans="1:50" ht="14.45" customHeight="1" thickBot="1" x14ac:dyDescent="0.2">
      <c r="A207" s="122" t="s">
        <v>258</v>
      </c>
      <c r="B207" s="487" t="s">
        <v>249</v>
      </c>
      <c r="C207" s="488"/>
      <c r="D207" s="488"/>
      <c r="E207" s="466"/>
      <c r="F207" s="466"/>
      <c r="G207" s="466"/>
      <c r="H207" s="466"/>
      <c r="I207" s="466"/>
      <c r="J207" s="466"/>
      <c r="K207" s="466"/>
      <c r="L207" s="466"/>
      <c r="M207" s="466"/>
      <c r="N207" s="466"/>
      <c r="O207" s="488" t="s">
        <v>239</v>
      </c>
      <c r="P207" s="488"/>
      <c r="Q207" s="488"/>
      <c r="R207" s="465"/>
      <c r="S207" s="465"/>
      <c r="T207" s="480">
        <f>MAX(AK207,AL207,AM207)</f>
        <v>0</v>
      </c>
      <c r="U207" s="480"/>
      <c r="V207" s="480"/>
      <c r="W207" s="481"/>
      <c r="X207" s="482"/>
      <c r="Y207" s="164"/>
      <c r="Z207" s="148" t="s">
        <v>235</v>
      </c>
      <c r="AA207" s="482"/>
      <c r="AB207" s="482"/>
      <c r="AC207" s="167"/>
      <c r="AD207" s="148" t="s">
        <v>235</v>
      </c>
      <c r="AE207" s="482"/>
      <c r="AF207" s="482"/>
      <c r="AG207" s="170"/>
      <c r="AH207" s="220"/>
      <c r="AI207" s="112"/>
      <c r="AJ207" s="113"/>
      <c r="AK207" s="135">
        <f>W207</f>
        <v>0</v>
      </c>
      <c r="AL207" s="136">
        <f>W207*AA207</f>
        <v>0</v>
      </c>
      <c r="AM207" s="136">
        <f>W207*AA207*AE207</f>
        <v>0</v>
      </c>
      <c r="AN207" s="121"/>
      <c r="AO207" s="121"/>
      <c r="AP207" s="121"/>
      <c r="AQ207" s="121"/>
      <c r="AR207" s="121"/>
      <c r="AS207" s="121"/>
      <c r="AT207" s="121"/>
      <c r="AU207" s="121"/>
      <c r="AV207" s="121"/>
      <c r="AW207" s="121"/>
      <c r="AX207" s="121"/>
    </row>
    <row r="208" spans="1:50" ht="23.1" customHeight="1" thickTop="1" x14ac:dyDescent="0.15">
      <c r="A208" s="111"/>
      <c r="B208" s="150"/>
      <c r="C208" s="150"/>
      <c r="D208" s="150"/>
      <c r="E208" s="150"/>
      <c r="F208" s="150"/>
      <c r="G208" s="150"/>
      <c r="H208" s="150"/>
      <c r="I208" s="150"/>
      <c r="J208" s="150"/>
      <c r="K208" s="150"/>
      <c r="L208" s="150"/>
      <c r="M208" s="150"/>
      <c r="N208" s="150"/>
      <c r="O208" s="150"/>
      <c r="P208" s="150"/>
      <c r="Q208" s="150"/>
      <c r="R208" s="150"/>
      <c r="S208" s="150"/>
      <c r="T208" s="150"/>
      <c r="U208" s="150"/>
      <c r="V208" s="150"/>
      <c r="W208" s="150"/>
      <c r="X208" s="150"/>
      <c r="Y208" s="150"/>
      <c r="Z208" s="150"/>
      <c r="AA208" s="150"/>
      <c r="AB208" s="150"/>
      <c r="AC208" s="150"/>
      <c r="AD208" s="150"/>
      <c r="AE208" s="150"/>
      <c r="AF208" s="150"/>
      <c r="AG208" s="150"/>
      <c r="AH208" s="220"/>
      <c r="AI208" s="112"/>
      <c r="AJ208" s="113"/>
    </row>
    <row r="209" spans="1:36" ht="23.1" hidden="1" customHeight="1" x14ac:dyDescent="0.15">
      <c r="A209" s="111"/>
      <c r="B209" s="150"/>
      <c r="C209" s="150"/>
      <c r="D209" s="150"/>
      <c r="E209" s="150"/>
      <c r="F209" s="150"/>
      <c r="G209" s="150"/>
      <c r="H209" s="150"/>
      <c r="I209" s="150"/>
      <c r="J209" s="150"/>
      <c r="K209" s="150"/>
      <c r="L209" s="150"/>
      <c r="M209" s="150"/>
      <c r="N209" s="150"/>
      <c r="O209" s="150"/>
      <c r="P209" s="150"/>
      <c r="Q209" s="150"/>
      <c r="R209" s="150"/>
      <c r="S209" s="150"/>
      <c r="T209" s="150"/>
      <c r="U209" s="150"/>
      <c r="V209" s="150"/>
      <c r="W209" s="150"/>
      <c r="X209" s="150"/>
      <c r="Y209" s="150"/>
      <c r="Z209" s="150"/>
      <c r="AA209" s="150"/>
      <c r="AB209" s="150"/>
      <c r="AC209" s="150"/>
      <c r="AD209" s="150"/>
      <c r="AE209" s="150"/>
      <c r="AF209" s="150"/>
      <c r="AG209" s="150"/>
      <c r="AH209" s="220"/>
      <c r="AI209" s="112"/>
      <c r="AJ209" s="113"/>
    </row>
    <row r="210" spans="1:36" ht="23.1" customHeight="1" x14ac:dyDescent="0.15"/>
    <row r="211" spans="1:36" ht="23.1" customHeight="1" x14ac:dyDescent="0.15"/>
    <row r="212" spans="1:36" ht="23.1" customHeight="1" x14ac:dyDescent="0.15"/>
    <row r="213" spans="1:36" ht="23.1" customHeight="1" x14ac:dyDescent="0.15"/>
    <row r="214" spans="1:36" ht="23.1" customHeight="1" x14ac:dyDescent="0.15"/>
    <row r="215" spans="1:36" ht="23.1" customHeight="1" x14ac:dyDescent="0.15"/>
    <row r="216" spans="1:36" ht="23.1" customHeight="1" x14ac:dyDescent="0.15"/>
    <row r="217" spans="1:36" ht="23.1" customHeight="1" x14ac:dyDescent="0.15"/>
    <row r="218" spans="1:36" ht="23.1" customHeight="1" x14ac:dyDescent="0.15"/>
    <row r="219" spans="1:36" ht="23.1" customHeight="1" x14ac:dyDescent="0.15"/>
    <row r="220" spans="1:36" ht="23.1" customHeight="1" x14ac:dyDescent="0.15"/>
    <row r="221" spans="1:36" ht="23.1" customHeight="1" x14ac:dyDescent="0.15"/>
    <row r="222" spans="1:36" ht="23.1" customHeight="1" x14ac:dyDescent="0.15"/>
    <row r="223" spans="1:36" ht="23.1" customHeight="1" x14ac:dyDescent="0.15"/>
    <row r="224" spans="1:36" ht="23.1" customHeight="1" x14ac:dyDescent="0.15"/>
    <row r="225" ht="23.1" customHeight="1" x14ac:dyDescent="0.15"/>
    <row r="226" ht="23.1" customHeight="1" x14ac:dyDescent="0.15"/>
    <row r="227" ht="23.1" customHeight="1" x14ac:dyDescent="0.15"/>
    <row r="228" ht="23.1" customHeight="1" x14ac:dyDescent="0.15"/>
    <row r="229" ht="23.1" customHeight="1" x14ac:dyDescent="0.15"/>
    <row r="230" ht="23.1" customHeight="1" x14ac:dyDescent="0.15"/>
    <row r="231" ht="23.1" customHeight="1" x14ac:dyDescent="0.15"/>
    <row r="232" ht="23.1" customHeight="1" x14ac:dyDescent="0.15"/>
    <row r="233" ht="23.1" customHeight="1" x14ac:dyDescent="0.15"/>
    <row r="234" ht="23.1" customHeight="1" x14ac:dyDescent="0.15"/>
    <row r="235" ht="23.1" customHeight="1" x14ac:dyDescent="0.15"/>
    <row r="236" ht="23.1" customHeight="1" x14ac:dyDescent="0.15"/>
    <row r="237" ht="23.1" customHeight="1" x14ac:dyDescent="0.15"/>
    <row r="238" ht="23.1" customHeight="1" x14ac:dyDescent="0.15"/>
    <row r="239" ht="23.1" customHeight="1" x14ac:dyDescent="0.15"/>
    <row r="240" ht="23.1" customHeight="1" x14ac:dyDescent="0.15"/>
    <row r="241" ht="23.1" customHeight="1" x14ac:dyDescent="0.15"/>
    <row r="242" ht="23.1" customHeight="1" x14ac:dyDescent="0.15"/>
    <row r="243" ht="23.1" customHeight="1" x14ac:dyDescent="0.15"/>
    <row r="244" ht="23.1" customHeight="1" x14ac:dyDescent="0.15"/>
    <row r="245" ht="23.1" customHeight="1" x14ac:dyDescent="0.15"/>
    <row r="246" ht="23.1" customHeight="1" x14ac:dyDescent="0.15"/>
    <row r="247" ht="23.1" customHeight="1" x14ac:dyDescent="0.15"/>
    <row r="248" ht="23.1" customHeight="1" x14ac:dyDescent="0.15"/>
    <row r="249" ht="23.1" customHeight="1" x14ac:dyDescent="0.15"/>
    <row r="250" ht="23.1" customHeight="1" x14ac:dyDescent="0.15"/>
    <row r="251" ht="23.1" customHeight="1" x14ac:dyDescent="0.15"/>
    <row r="252" ht="23.1" customHeight="1" x14ac:dyDescent="0.15"/>
    <row r="253" ht="23.1" customHeight="1" x14ac:dyDescent="0.15"/>
    <row r="254" ht="23.1" customHeight="1" x14ac:dyDescent="0.15"/>
    <row r="255" ht="23.1" customHeight="1" x14ac:dyDescent="0.15"/>
    <row r="256" ht="23.1" customHeight="1" x14ac:dyDescent="0.15"/>
    <row r="257" ht="23.1" customHeight="1" x14ac:dyDescent="0.15"/>
    <row r="258" ht="23.1" customHeight="1" x14ac:dyDescent="0.15"/>
    <row r="259" ht="23.1" customHeight="1" x14ac:dyDescent="0.15"/>
    <row r="260" ht="23.1" customHeight="1" x14ac:dyDescent="0.15"/>
    <row r="261" ht="23.1" customHeight="1" x14ac:dyDescent="0.15"/>
    <row r="262" ht="23.1" customHeight="1" x14ac:dyDescent="0.15"/>
    <row r="263" ht="23.1" customHeight="1" x14ac:dyDescent="0.15"/>
    <row r="264" ht="23.1" customHeight="1" x14ac:dyDescent="0.15"/>
    <row r="265" ht="23.1" customHeight="1" x14ac:dyDescent="0.15"/>
    <row r="266" ht="23.1" customHeight="1" x14ac:dyDescent="0.15"/>
    <row r="267" ht="23.1" customHeight="1" x14ac:dyDescent="0.15"/>
    <row r="268" ht="23.1" customHeight="1" x14ac:dyDescent="0.15"/>
    <row r="269" ht="23.1" customHeight="1" x14ac:dyDescent="0.15"/>
    <row r="270" ht="23.1" customHeight="1" x14ac:dyDescent="0.15"/>
    <row r="271" ht="23.1" customHeight="1" x14ac:dyDescent="0.15"/>
    <row r="272" ht="23.1" customHeight="1" x14ac:dyDescent="0.15"/>
    <row r="273" ht="23.1" customHeight="1" x14ac:dyDescent="0.15"/>
    <row r="274" ht="23.1" customHeight="1" x14ac:dyDescent="0.15"/>
    <row r="275" ht="23.1" customHeight="1" x14ac:dyDescent="0.15"/>
    <row r="276" ht="23.1" customHeight="1" x14ac:dyDescent="0.15"/>
    <row r="277" ht="23.1" customHeight="1" x14ac:dyDescent="0.15"/>
    <row r="278" ht="23.1" customHeight="1" x14ac:dyDescent="0.15"/>
    <row r="279" ht="23.1" customHeight="1" x14ac:dyDescent="0.15"/>
    <row r="280" ht="23.1" customHeight="1" x14ac:dyDescent="0.15"/>
    <row r="281" ht="23.1" customHeight="1" x14ac:dyDescent="0.15"/>
    <row r="282" ht="23.1" customHeight="1" x14ac:dyDescent="0.15"/>
    <row r="283" ht="23.1" customHeight="1" x14ac:dyDescent="0.15"/>
    <row r="284" ht="23.1" customHeight="1" x14ac:dyDescent="0.15"/>
    <row r="285" ht="23.1" customHeight="1" x14ac:dyDescent="0.15"/>
    <row r="286" ht="23.1" customHeight="1" x14ac:dyDescent="0.15"/>
    <row r="287" ht="23.1" customHeight="1" x14ac:dyDescent="0.15"/>
    <row r="288" ht="23.1" customHeight="1" x14ac:dyDescent="0.15"/>
    <row r="289" ht="23.1" customHeight="1" x14ac:dyDescent="0.15"/>
    <row r="290" ht="23.1" customHeight="1" x14ac:dyDescent="0.15"/>
    <row r="291" ht="23.1" customHeight="1" x14ac:dyDescent="0.15"/>
    <row r="292" ht="23.1" customHeight="1" x14ac:dyDescent="0.15"/>
    <row r="293" ht="23.1" customHeight="1" x14ac:dyDescent="0.15"/>
    <row r="294" ht="23.1" customHeight="1" x14ac:dyDescent="0.15"/>
    <row r="295" ht="23.1" customHeight="1" x14ac:dyDescent="0.15"/>
  </sheetData>
  <sheetProtection algorithmName="SHA-512" hashValue="4YVu8ogbh9x9ysfybE2tdx2INuJ9W1YGZtOY89QS2+8ZgIm7LguIVjYdBlMuSRhcrYUlTKr70EpHxbahMC6RvA==" saltValue="EqFetvPEDQ86W9uQT3IqSQ==" spinCount="100000" sheet="1" selectLockedCells="1"/>
  <mergeCells count="833">
    <mergeCell ref="B146:D146"/>
    <mergeCell ref="E146:N146"/>
    <mergeCell ref="O146:Q146"/>
    <mergeCell ref="R146:S146"/>
    <mergeCell ref="T146:V146"/>
    <mergeCell ref="W146:X146"/>
    <mergeCell ref="AA146:AB146"/>
    <mergeCell ref="AE146:AF146"/>
    <mergeCell ref="O116:T116"/>
    <mergeCell ref="T145:V145"/>
    <mergeCell ref="W145:X145"/>
    <mergeCell ref="AA145:AB145"/>
    <mergeCell ref="AE145:AF145"/>
    <mergeCell ref="B144:D144"/>
    <mergeCell ref="B145:D145"/>
    <mergeCell ref="R144:S144"/>
    <mergeCell ref="R145:S145"/>
    <mergeCell ref="O144:Q144"/>
    <mergeCell ref="O145:Q145"/>
    <mergeCell ref="E144:N144"/>
    <mergeCell ref="E145:N145"/>
    <mergeCell ref="B143:S143"/>
    <mergeCell ref="T143:V143"/>
    <mergeCell ref="W143:X143"/>
    <mergeCell ref="B148:D148"/>
    <mergeCell ref="E148:N148"/>
    <mergeCell ref="O148:Q148"/>
    <mergeCell ref="R148:S148"/>
    <mergeCell ref="T148:V148"/>
    <mergeCell ref="W148:X148"/>
    <mergeCell ref="AA148:AB148"/>
    <mergeCell ref="AE148:AF148"/>
    <mergeCell ref="B147:D147"/>
    <mergeCell ref="E147:N147"/>
    <mergeCell ref="O147:Q147"/>
    <mergeCell ref="R147:S147"/>
    <mergeCell ref="T147:V147"/>
    <mergeCell ref="W147:X147"/>
    <mergeCell ref="AA147:AB147"/>
    <mergeCell ref="AE147:AF147"/>
    <mergeCell ref="B10:F14"/>
    <mergeCell ref="G10:I10"/>
    <mergeCell ref="R22:AG22"/>
    <mergeCell ref="R23:AG23"/>
    <mergeCell ref="R24:AG24"/>
    <mergeCell ref="R25:AG25"/>
    <mergeCell ref="R26:AG26"/>
    <mergeCell ref="R27:AG27"/>
    <mergeCell ref="J27:P27"/>
    <mergeCell ref="J22:Q22"/>
    <mergeCell ref="J23:Q23"/>
    <mergeCell ref="J24:Q24"/>
    <mergeCell ref="J25:Q25"/>
    <mergeCell ref="J26:Q26"/>
    <mergeCell ref="B15:F16"/>
    <mergeCell ref="J16:Q16"/>
    <mergeCell ref="J11:AG11"/>
    <mergeCell ref="J12:AG12"/>
    <mergeCell ref="J13:AG13"/>
    <mergeCell ref="J14:AG14"/>
    <mergeCell ref="Y16:Z16"/>
    <mergeCell ref="Y20:Z20"/>
    <mergeCell ref="G7:I7"/>
    <mergeCell ref="G8:I8"/>
    <mergeCell ref="G9:I9"/>
    <mergeCell ref="X7:AG7"/>
    <mergeCell ref="X8:AG8"/>
    <mergeCell ref="X9:AG9"/>
    <mergeCell ref="Y15:AC15"/>
    <mergeCell ref="J15:Q15"/>
    <mergeCell ref="R15:X15"/>
    <mergeCell ref="G15:I15"/>
    <mergeCell ref="G11:I11"/>
    <mergeCell ref="G12:I12"/>
    <mergeCell ref="G13:I13"/>
    <mergeCell ref="G14:I14"/>
    <mergeCell ref="U7:W7"/>
    <mergeCell ref="U8:W8"/>
    <mergeCell ref="U9:W9"/>
    <mergeCell ref="J9:T9"/>
    <mergeCell ref="J8:T8"/>
    <mergeCell ref="J7:T7"/>
    <mergeCell ref="G16:I16"/>
    <mergeCell ref="G17:I17"/>
    <mergeCell ref="G18:I18"/>
    <mergeCell ref="G19:I19"/>
    <mergeCell ref="G20:I20"/>
    <mergeCell ref="R21:AG21"/>
    <mergeCell ref="AD20:AF20"/>
    <mergeCell ref="R16:X16"/>
    <mergeCell ref="R18:X18"/>
    <mergeCell ref="R19:X19"/>
    <mergeCell ref="R17:X17"/>
    <mergeCell ref="B17:F20"/>
    <mergeCell ref="G22:I22"/>
    <mergeCell ref="G23:I23"/>
    <mergeCell ref="G26:I26"/>
    <mergeCell ref="G27:I27"/>
    <mergeCell ref="G24:I24"/>
    <mergeCell ref="G25:I25"/>
    <mergeCell ref="C49:M49"/>
    <mergeCell ref="G28:I28"/>
    <mergeCell ref="B45:AG45"/>
    <mergeCell ref="B46:AG46"/>
    <mergeCell ref="B31:C31"/>
    <mergeCell ref="B32:C32"/>
    <mergeCell ref="R20:X20"/>
    <mergeCell ref="J17:Q17"/>
    <mergeCell ref="J18:Q18"/>
    <mergeCell ref="J19:Q19"/>
    <mergeCell ref="J20:Q20"/>
    <mergeCell ref="G21:I21"/>
    <mergeCell ref="J21:Q21"/>
    <mergeCell ref="B21:F28"/>
    <mergeCell ref="J28:P28"/>
    <mergeCell ref="B34:AG34"/>
    <mergeCell ref="B33:AG33"/>
    <mergeCell ref="B36:AG36"/>
    <mergeCell ref="B37:AG37"/>
    <mergeCell ref="B38:AG38"/>
    <mergeCell ref="D109:T109"/>
    <mergeCell ref="D110:T110"/>
    <mergeCell ref="C51:AG51"/>
    <mergeCell ref="C52:AG52"/>
    <mergeCell ref="I57:J57"/>
    <mergeCell ref="C53:AG53"/>
    <mergeCell ref="Q49:S49"/>
    <mergeCell ref="C50:M50"/>
    <mergeCell ref="C54:AG54"/>
    <mergeCell ref="AE56:AF56"/>
    <mergeCell ref="C55:H55"/>
    <mergeCell ref="C56:H56"/>
    <mergeCell ref="I55:P55"/>
    <mergeCell ref="B106:C106"/>
    <mergeCell ref="U106:Z106"/>
    <mergeCell ref="AA106:AG106"/>
    <mergeCell ref="D106:T106"/>
    <mergeCell ref="B49:B58"/>
    <mergeCell ref="Q55:W55"/>
    <mergeCell ref="B200:D200"/>
    <mergeCell ref="E200:N200"/>
    <mergeCell ref="O200:Q200"/>
    <mergeCell ref="R200:S200"/>
    <mergeCell ref="B201:D201"/>
    <mergeCell ref="E201:N201"/>
    <mergeCell ref="O201:Q201"/>
    <mergeCell ref="R201:S201"/>
    <mergeCell ref="B1:AG1"/>
    <mergeCell ref="E174:N174"/>
    <mergeCell ref="B180:D180"/>
    <mergeCell ref="E180:N180"/>
    <mergeCell ref="O180:Q180"/>
    <mergeCell ref="R180:S180"/>
    <mergeCell ref="B30:AG30"/>
    <mergeCell ref="AE180:AF180"/>
    <mergeCell ref="T176:V176"/>
    <mergeCell ref="W176:X176"/>
    <mergeCell ref="B59:AG59"/>
    <mergeCell ref="C123:E123"/>
    <mergeCell ref="B121:B123"/>
    <mergeCell ref="AA111:AG111"/>
    <mergeCell ref="U114:Z114"/>
    <mergeCell ref="AA114:AG114"/>
    <mergeCell ref="B203:S203"/>
    <mergeCell ref="T203:V203"/>
    <mergeCell ref="W203:X203"/>
    <mergeCell ref="AA203:AB203"/>
    <mergeCell ref="AE203:AF203"/>
    <mergeCell ref="B202:D202"/>
    <mergeCell ref="E202:N202"/>
    <mergeCell ref="O202:Q202"/>
    <mergeCell ref="R202:S202"/>
    <mergeCell ref="T200:V200"/>
    <mergeCell ref="W200:X200"/>
    <mergeCell ref="AA200:AB200"/>
    <mergeCell ref="AE200:AF200"/>
    <mergeCell ref="T201:V201"/>
    <mergeCell ref="W201:X201"/>
    <mergeCell ref="AA201:AB201"/>
    <mergeCell ref="AE201:AF201"/>
    <mergeCell ref="T202:V202"/>
    <mergeCell ref="W202:X202"/>
    <mergeCell ref="AA202:AB202"/>
    <mergeCell ref="AE202:AF202"/>
    <mergeCell ref="T207:V207"/>
    <mergeCell ref="W207:X207"/>
    <mergeCell ref="AA207:AB207"/>
    <mergeCell ref="AE207:AF207"/>
    <mergeCell ref="B206:D206"/>
    <mergeCell ref="E206:N206"/>
    <mergeCell ref="O206:Q206"/>
    <mergeCell ref="R206:S206"/>
    <mergeCell ref="B207:D207"/>
    <mergeCell ref="E207:N207"/>
    <mergeCell ref="O207:Q207"/>
    <mergeCell ref="R207:S207"/>
    <mergeCell ref="T206:V206"/>
    <mergeCell ref="W206:X206"/>
    <mergeCell ref="AA206:AB206"/>
    <mergeCell ref="AE206:AF206"/>
    <mergeCell ref="AA204:AB204"/>
    <mergeCell ref="AE204:AF204"/>
    <mergeCell ref="T205:V205"/>
    <mergeCell ref="W205:X205"/>
    <mergeCell ref="AA205:AB205"/>
    <mergeCell ref="AE205:AF205"/>
    <mergeCell ref="B204:D204"/>
    <mergeCell ref="E204:N204"/>
    <mergeCell ref="O204:Q204"/>
    <mergeCell ref="R204:S204"/>
    <mergeCell ref="B205:D205"/>
    <mergeCell ref="E205:N205"/>
    <mergeCell ref="O205:Q205"/>
    <mergeCell ref="R205:S205"/>
    <mergeCell ref="T204:V204"/>
    <mergeCell ref="W204:X204"/>
    <mergeCell ref="AA198:AB198"/>
    <mergeCell ref="AE198:AF198"/>
    <mergeCell ref="T199:V199"/>
    <mergeCell ref="W199:X199"/>
    <mergeCell ref="AA199:AB199"/>
    <mergeCell ref="AE199:AF199"/>
    <mergeCell ref="B198:D198"/>
    <mergeCell ref="E198:N198"/>
    <mergeCell ref="O198:Q198"/>
    <mergeCell ref="R198:S198"/>
    <mergeCell ref="B199:D199"/>
    <mergeCell ref="E199:N199"/>
    <mergeCell ref="O199:Q199"/>
    <mergeCell ref="R199:S199"/>
    <mergeCell ref="T198:V198"/>
    <mergeCell ref="W198:X198"/>
    <mergeCell ref="AA196:AB196"/>
    <mergeCell ref="AE196:AF196"/>
    <mergeCell ref="B197:S197"/>
    <mergeCell ref="T197:V197"/>
    <mergeCell ref="W197:X197"/>
    <mergeCell ref="AA197:AB197"/>
    <mergeCell ref="AE197:AF197"/>
    <mergeCell ref="B196:D196"/>
    <mergeCell ref="E196:N196"/>
    <mergeCell ref="O196:Q196"/>
    <mergeCell ref="R196:S196"/>
    <mergeCell ref="T196:V196"/>
    <mergeCell ref="W196:X196"/>
    <mergeCell ref="W194:X194"/>
    <mergeCell ref="AA194:AB194"/>
    <mergeCell ref="AE194:AF194"/>
    <mergeCell ref="T195:V195"/>
    <mergeCell ref="W195:X195"/>
    <mergeCell ref="AA195:AB195"/>
    <mergeCell ref="AE195:AF195"/>
    <mergeCell ref="B194:D194"/>
    <mergeCell ref="E194:N194"/>
    <mergeCell ref="O194:Q194"/>
    <mergeCell ref="R194:S194"/>
    <mergeCell ref="B195:D195"/>
    <mergeCell ref="E195:N195"/>
    <mergeCell ref="O195:Q195"/>
    <mergeCell ref="R195:S195"/>
    <mergeCell ref="T194:V194"/>
    <mergeCell ref="T192:V192"/>
    <mergeCell ref="W192:X192"/>
    <mergeCell ref="AA192:AB192"/>
    <mergeCell ref="AE192:AF192"/>
    <mergeCell ref="T193:V193"/>
    <mergeCell ref="W193:X193"/>
    <mergeCell ref="AA193:AB193"/>
    <mergeCell ref="AE193:AF193"/>
    <mergeCell ref="B192:D192"/>
    <mergeCell ref="E192:N192"/>
    <mergeCell ref="O192:Q192"/>
    <mergeCell ref="R192:S192"/>
    <mergeCell ref="B193:D193"/>
    <mergeCell ref="E193:N193"/>
    <mergeCell ref="O193:Q193"/>
    <mergeCell ref="R193:S193"/>
    <mergeCell ref="T190:V190"/>
    <mergeCell ref="W190:X190"/>
    <mergeCell ref="AA190:AB190"/>
    <mergeCell ref="AE190:AF190"/>
    <mergeCell ref="B191:S191"/>
    <mergeCell ref="T191:V191"/>
    <mergeCell ref="W191:X191"/>
    <mergeCell ref="AA191:AB191"/>
    <mergeCell ref="AE191:AF191"/>
    <mergeCell ref="B190:D190"/>
    <mergeCell ref="E190:N190"/>
    <mergeCell ref="O190:Q190"/>
    <mergeCell ref="R190:S190"/>
    <mergeCell ref="T188:V188"/>
    <mergeCell ref="W188:X188"/>
    <mergeCell ref="AA188:AB188"/>
    <mergeCell ref="AE188:AF188"/>
    <mergeCell ref="T189:V189"/>
    <mergeCell ref="W189:X189"/>
    <mergeCell ref="AA189:AB189"/>
    <mergeCell ref="AE189:AF189"/>
    <mergeCell ref="B188:D188"/>
    <mergeCell ref="E188:N188"/>
    <mergeCell ref="O188:Q188"/>
    <mergeCell ref="R188:S188"/>
    <mergeCell ref="B189:D189"/>
    <mergeCell ref="E189:N189"/>
    <mergeCell ref="O189:Q189"/>
    <mergeCell ref="R189:S189"/>
    <mergeCell ref="T186:V186"/>
    <mergeCell ref="W186:X186"/>
    <mergeCell ref="AA186:AB186"/>
    <mergeCell ref="AE186:AF186"/>
    <mergeCell ref="T187:V187"/>
    <mergeCell ref="W187:X187"/>
    <mergeCell ref="AA187:AB187"/>
    <mergeCell ref="AE187:AF187"/>
    <mergeCell ref="B187:D187"/>
    <mergeCell ref="E187:N187"/>
    <mergeCell ref="O187:Q187"/>
    <mergeCell ref="R187:S187"/>
    <mergeCell ref="B186:D186"/>
    <mergeCell ref="E186:N186"/>
    <mergeCell ref="O186:Q186"/>
    <mergeCell ref="R186:S186"/>
    <mergeCell ref="T184:V184"/>
    <mergeCell ref="W184:X184"/>
    <mergeCell ref="AA184:AB184"/>
    <mergeCell ref="AE184:AF184"/>
    <mergeCell ref="B185:S185"/>
    <mergeCell ref="T185:V185"/>
    <mergeCell ref="W185:X185"/>
    <mergeCell ref="AA185:AB185"/>
    <mergeCell ref="AE185:AF185"/>
    <mergeCell ref="B184:D184"/>
    <mergeCell ref="E184:N184"/>
    <mergeCell ref="O184:Q184"/>
    <mergeCell ref="R184:S184"/>
    <mergeCell ref="T182:V182"/>
    <mergeCell ref="W182:X182"/>
    <mergeCell ref="AA182:AB182"/>
    <mergeCell ref="AE182:AF182"/>
    <mergeCell ref="T183:V183"/>
    <mergeCell ref="W183:X183"/>
    <mergeCell ref="AA183:AB183"/>
    <mergeCell ref="AE183:AF183"/>
    <mergeCell ref="B182:D182"/>
    <mergeCell ref="E182:N182"/>
    <mergeCell ref="O182:Q182"/>
    <mergeCell ref="R182:S182"/>
    <mergeCell ref="B183:D183"/>
    <mergeCell ref="E183:N183"/>
    <mergeCell ref="O183:Q183"/>
    <mergeCell ref="R183:S183"/>
    <mergeCell ref="T181:V181"/>
    <mergeCell ref="W181:X181"/>
    <mergeCell ref="AA181:AB181"/>
    <mergeCell ref="AE181:AF181"/>
    <mergeCell ref="T178:V178"/>
    <mergeCell ref="W178:X178"/>
    <mergeCell ref="AA178:AB178"/>
    <mergeCell ref="AE178:AF178"/>
    <mergeCell ref="B179:S179"/>
    <mergeCell ref="T179:V179"/>
    <mergeCell ref="W179:X179"/>
    <mergeCell ref="AA179:AB179"/>
    <mergeCell ref="AE179:AF179"/>
    <mergeCell ref="B178:D178"/>
    <mergeCell ref="O178:Q178"/>
    <mergeCell ref="R178:S178"/>
    <mergeCell ref="E178:N178"/>
    <mergeCell ref="B181:D181"/>
    <mergeCell ref="E181:N181"/>
    <mergeCell ref="O181:Q181"/>
    <mergeCell ref="R181:S181"/>
    <mergeCell ref="T180:V180"/>
    <mergeCell ref="W180:X180"/>
    <mergeCell ref="AA180:AB180"/>
    <mergeCell ref="AA176:AB176"/>
    <mergeCell ref="AE176:AF176"/>
    <mergeCell ref="T177:V177"/>
    <mergeCell ref="W177:X177"/>
    <mergeCell ref="AA177:AB177"/>
    <mergeCell ref="AE177:AF177"/>
    <mergeCell ref="B176:D176"/>
    <mergeCell ref="B177:D177"/>
    <mergeCell ref="O176:Q176"/>
    <mergeCell ref="R176:S176"/>
    <mergeCell ref="O177:Q177"/>
    <mergeCell ref="R177:S177"/>
    <mergeCell ref="E177:N177"/>
    <mergeCell ref="E176:N176"/>
    <mergeCell ref="T174:V174"/>
    <mergeCell ref="W174:X174"/>
    <mergeCell ref="AA174:AB174"/>
    <mergeCell ref="AE174:AF174"/>
    <mergeCell ref="T175:V175"/>
    <mergeCell ref="W175:X175"/>
    <mergeCell ref="AA175:AB175"/>
    <mergeCell ref="AE175:AF175"/>
    <mergeCell ref="B174:D174"/>
    <mergeCell ref="B175:D175"/>
    <mergeCell ref="O174:Q174"/>
    <mergeCell ref="R174:S174"/>
    <mergeCell ref="O175:Q175"/>
    <mergeCell ref="R175:S175"/>
    <mergeCell ref="E175:N175"/>
    <mergeCell ref="T172:V172"/>
    <mergeCell ref="W172:X172"/>
    <mergeCell ref="AA172:AB172"/>
    <mergeCell ref="AE172:AF172"/>
    <mergeCell ref="B173:S173"/>
    <mergeCell ref="T173:V173"/>
    <mergeCell ref="W173:X173"/>
    <mergeCell ref="AA173:AB173"/>
    <mergeCell ref="AE173:AF173"/>
    <mergeCell ref="B172:D172"/>
    <mergeCell ref="O172:Q172"/>
    <mergeCell ref="R172:S172"/>
    <mergeCell ref="E172:N172"/>
    <mergeCell ref="T170:V170"/>
    <mergeCell ref="W170:X170"/>
    <mergeCell ref="AA170:AB170"/>
    <mergeCell ref="AE170:AF170"/>
    <mergeCell ref="T171:V171"/>
    <mergeCell ref="W171:X171"/>
    <mergeCell ref="AA171:AB171"/>
    <mergeCell ref="AE171:AF171"/>
    <mergeCell ref="B170:D170"/>
    <mergeCell ref="B171:D171"/>
    <mergeCell ref="O170:Q170"/>
    <mergeCell ref="R170:S170"/>
    <mergeCell ref="O171:Q171"/>
    <mergeCell ref="R171:S171"/>
    <mergeCell ref="E170:N170"/>
    <mergeCell ref="E171:N171"/>
    <mergeCell ref="T168:V168"/>
    <mergeCell ref="W168:X168"/>
    <mergeCell ref="AA168:AB168"/>
    <mergeCell ref="AE168:AF168"/>
    <mergeCell ref="T169:V169"/>
    <mergeCell ref="W169:X169"/>
    <mergeCell ref="AA169:AB169"/>
    <mergeCell ref="AE169:AF169"/>
    <mergeCell ref="B168:D168"/>
    <mergeCell ref="B169:D169"/>
    <mergeCell ref="O168:Q168"/>
    <mergeCell ref="R168:S168"/>
    <mergeCell ref="O169:Q169"/>
    <mergeCell ref="R169:S169"/>
    <mergeCell ref="E168:N168"/>
    <mergeCell ref="E169:N169"/>
    <mergeCell ref="T166:V166"/>
    <mergeCell ref="W166:X166"/>
    <mergeCell ref="AA166:AB166"/>
    <mergeCell ref="AE166:AF166"/>
    <mergeCell ref="B167:S167"/>
    <mergeCell ref="T167:V167"/>
    <mergeCell ref="W167:X167"/>
    <mergeCell ref="AA167:AB167"/>
    <mergeCell ref="AE167:AF167"/>
    <mergeCell ref="B166:D166"/>
    <mergeCell ref="O166:Q166"/>
    <mergeCell ref="R166:S166"/>
    <mergeCell ref="E166:N166"/>
    <mergeCell ref="T164:V164"/>
    <mergeCell ref="W164:X164"/>
    <mergeCell ref="AA164:AB164"/>
    <mergeCell ref="AE164:AF164"/>
    <mergeCell ref="T165:V165"/>
    <mergeCell ref="W165:X165"/>
    <mergeCell ref="AA165:AB165"/>
    <mergeCell ref="AE165:AF165"/>
    <mergeCell ref="B164:D164"/>
    <mergeCell ref="B165:D165"/>
    <mergeCell ref="O164:Q164"/>
    <mergeCell ref="R164:S164"/>
    <mergeCell ref="O165:Q165"/>
    <mergeCell ref="R165:S165"/>
    <mergeCell ref="E164:N164"/>
    <mergeCell ref="E165:N165"/>
    <mergeCell ref="T162:V162"/>
    <mergeCell ref="W162:X162"/>
    <mergeCell ref="AA162:AB162"/>
    <mergeCell ref="AE162:AF162"/>
    <mergeCell ref="T163:V163"/>
    <mergeCell ref="W163:X163"/>
    <mergeCell ref="AA163:AB163"/>
    <mergeCell ref="AE163:AF163"/>
    <mergeCell ref="B162:D162"/>
    <mergeCell ref="B163:D163"/>
    <mergeCell ref="O162:Q162"/>
    <mergeCell ref="R162:S162"/>
    <mergeCell ref="O163:Q163"/>
    <mergeCell ref="R163:S163"/>
    <mergeCell ref="E162:N162"/>
    <mergeCell ref="E163:N163"/>
    <mergeCell ref="T160:V160"/>
    <mergeCell ref="W160:X160"/>
    <mergeCell ref="AA160:AB160"/>
    <mergeCell ref="AE160:AF160"/>
    <mergeCell ref="B161:S161"/>
    <mergeCell ref="T161:V161"/>
    <mergeCell ref="W161:X161"/>
    <mergeCell ref="AA161:AB161"/>
    <mergeCell ref="AE161:AF161"/>
    <mergeCell ref="B160:D160"/>
    <mergeCell ref="R160:S160"/>
    <mergeCell ref="O160:Q160"/>
    <mergeCell ref="E160:N160"/>
    <mergeCell ref="T158:V158"/>
    <mergeCell ref="W158:X158"/>
    <mergeCell ref="AA158:AB158"/>
    <mergeCell ref="AE158:AF158"/>
    <mergeCell ref="T159:V159"/>
    <mergeCell ref="W159:X159"/>
    <mergeCell ref="AA159:AB159"/>
    <mergeCell ref="AE159:AF159"/>
    <mergeCell ref="B158:D158"/>
    <mergeCell ref="B159:D159"/>
    <mergeCell ref="R159:S159"/>
    <mergeCell ref="R158:S158"/>
    <mergeCell ref="O158:Q158"/>
    <mergeCell ref="O159:Q159"/>
    <mergeCell ref="E158:N158"/>
    <mergeCell ref="E159:N159"/>
    <mergeCell ref="T156:V156"/>
    <mergeCell ref="W156:X156"/>
    <mergeCell ref="AA156:AB156"/>
    <mergeCell ref="AE156:AF156"/>
    <mergeCell ref="T157:V157"/>
    <mergeCell ref="W157:X157"/>
    <mergeCell ref="AA157:AB157"/>
    <mergeCell ref="AE157:AF157"/>
    <mergeCell ref="B156:D156"/>
    <mergeCell ref="B157:D157"/>
    <mergeCell ref="R157:S157"/>
    <mergeCell ref="R156:S156"/>
    <mergeCell ref="O156:Q156"/>
    <mergeCell ref="O157:Q157"/>
    <mergeCell ref="E156:N156"/>
    <mergeCell ref="E157:N157"/>
    <mergeCell ref="B154:S154"/>
    <mergeCell ref="T154:V154"/>
    <mergeCell ref="W154:AG154"/>
    <mergeCell ref="B155:S155"/>
    <mergeCell ref="T155:V155"/>
    <mergeCell ref="W155:X155"/>
    <mergeCell ref="AA155:AB155"/>
    <mergeCell ref="AE155:AF155"/>
    <mergeCell ref="T151:V151"/>
    <mergeCell ref="W151:X151"/>
    <mergeCell ref="AA151:AB151"/>
    <mergeCell ref="AE151:AF151"/>
    <mergeCell ref="T153:V153"/>
    <mergeCell ref="B151:D151"/>
    <mergeCell ref="O151:Q151"/>
    <mergeCell ref="R151:S151"/>
    <mergeCell ref="E151:N151"/>
    <mergeCell ref="T149:V149"/>
    <mergeCell ref="W149:X149"/>
    <mergeCell ref="AA149:AB149"/>
    <mergeCell ref="AE149:AF149"/>
    <mergeCell ref="T150:V150"/>
    <mergeCell ref="W150:X150"/>
    <mergeCell ref="AA150:AB150"/>
    <mergeCell ref="AE150:AF150"/>
    <mergeCell ref="B150:D150"/>
    <mergeCell ref="O150:Q150"/>
    <mergeCell ref="R150:S150"/>
    <mergeCell ref="E150:N150"/>
    <mergeCell ref="B149:S149"/>
    <mergeCell ref="AA143:AB143"/>
    <mergeCell ref="AE143:AF143"/>
    <mergeCell ref="T144:V144"/>
    <mergeCell ref="W144:X144"/>
    <mergeCell ref="AA144:AB144"/>
    <mergeCell ref="AE144:AF144"/>
    <mergeCell ref="B142:S142"/>
    <mergeCell ref="T142:V142"/>
    <mergeCell ref="W142:X142"/>
    <mergeCell ref="AA142:AB142"/>
    <mergeCell ref="AE142:AF142"/>
    <mergeCell ref="T139:V139"/>
    <mergeCell ref="B140:S140"/>
    <mergeCell ref="T140:V140"/>
    <mergeCell ref="W140:AG140"/>
    <mergeCell ref="B141:S141"/>
    <mergeCell ref="T141:V141"/>
    <mergeCell ref="W141:AG141"/>
    <mergeCell ref="A135:A136"/>
    <mergeCell ref="U136:AG136"/>
    <mergeCell ref="F129:AG129"/>
    <mergeCell ref="U137:AG137"/>
    <mergeCell ref="B104:AG104"/>
    <mergeCell ref="B133:AG133"/>
    <mergeCell ref="G134:AB134"/>
    <mergeCell ref="B124:B126"/>
    <mergeCell ref="C126:E126"/>
    <mergeCell ref="B105:AG105"/>
    <mergeCell ref="O113:T113"/>
    <mergeCell ref="U113:Z113"/>
    <mergeCell ref="AA113:AG113"/>
    <mergeCell ref="D115:N115"/>
    <mergeCell ref="O115:T115"/>
    <mergeCell ref="U115:Z115"/>
    <mergeCell ref="AA115:AG115"/>
    <mergeCell ref="D111:T111"/>
    <mergeCell ref="U111:Z111"/>
    <mergeCell ref="B112:AG112"/>
    <mergeCell ref="B132:AG132"/>
    <mergeCell ref="B120:AG120"/>
    <mergeCell ref="B107:C107"/>
    <mergeCell ref="B108:C108"/>
    <mergeCell ref="U116:Z116"/>
    <mergeCell ref="AA116:AG116"/>
    <mergeCell ref="G2:AB2"/>
    <mergeCell ref="B3:AG3"/>
    <mergeCell ref="J5:K5"/>
    <mergeCell ref="M5:N5"/>
    <mergeCell ref="P5:Q5"/>
    <mergeCell ref="J6:K6"/>
    <mergeCell ref="Y17:Z17"/>
    <mergeCell ref="Y18:Z18"/>
    <mergeCell ref="Y19:Z19"/>
    <mergeCell ref="M6:N6"/>
    <mergeCell ref="P6:Q6"/>
    <mergeCell ref="B4:I4"/>
    <mergeCell ref="J4:AG4"/>
    <mergeCell ref="B5:I5"/>
    <mergeCell ref="S5:AG5"/>
    <mergeCell ref="B6:I6"/>
    <mergeCell ref="S6:AG6"/>
    <mergeCell ref="J10:AG10"/>
    <mergeCell ref="AD16:AF16"/>
    <mergeCell ref="AD17:AF17"/>
    <mergeCell ref="AD18:AF18"/>
    <mergeCell ref="AD19:AF19"/>
    <mergeCell ref="AD15:AG15"/>
    <mergeCell ref="B7:F9"/>
    <mergeCell ref="C128:E128"/>
    <mergeCell ref="F128:AG128"/>
    <mergeCell ref="B131:AG131"/>
    <mergeCell ref="B117:C117"/>
    <mergeCell ref="B118:C118"/>
    <mergeCell ref="D118:N118"/>
    <mergeCell ref="O118:T118"/>
    <mergeCell ref="U118:Z118"/>
    <mergeCell ref="AA118:AG118"/>
    <mergeCell ref="D117:N117"/>
    <mergeCell ref="O117:T117"/>
    <mergeCell ref="U117:Z117"/>
    <mergeCell ref="AA117:AG117"/>
    <mergeCell ref="C122:E122"/>
    <mergeCell ref="C121:E121"/>
    <mergeCell ref="F121:AG121"/>
    <mergeCell ref="F122:AG122"/>
    <mergeCell ref="C124:E124"/>
    <mergeCell ref="F124:AG124"/>
    <mergeCell ref="C125:E125"/>
    <mergeCell ref="B127:B129"/>
    <mergeCell ref="C129:E129"/>
    <mergeCell ref="F123:AG123"/>
    <mergeCell ref="F126:AG126"/>
    <mergeCell ref="F125:AG125"/>
    <mergeCell ref="C127:E127"/>
    <mergeCell ref="F127:AG127"/>
    <mergeCell ref="B116:C116"/>
    <mergeCell ref="D107:T107"/>
    <mergeCell ref="U107:Z107"/>
    <mergeCell ref="AA107:AG107"/>
    <mergeCell ref="D108:T108"/>
    <mergeCell ref="U108:Z108"/>
    <mergeCell ref="AA108:AG108"/>
    <mergeCell ref="B109:C109"/>
    <mergeCell ref="B110:C110"/>
    <mergeCell ref="U109:Z109"/>
    <mergeCell ref="U110:Z110"/>
    <mergeCell ref="AA109:AG109"/>
    <mergeCell ref="AA110:AG110"/>
    <mergeCell ref="B111:C111"/>
    <mergeCell ref="D116:N116"/>
    <mergeCell ref="D113:N113"/>
    <mergeCell ref="D114:N114"/>
    <mergeCell ref="B113:C113"/>
    <mergeCell ref="O114:T114"/>
    <mergeCell ref="B114:C114"/>
    <mergeCell ref="B115:C115"/>
    <mergeCell ref="X55:AG55"/>
    <mergeCell ref="B48:AG48"/>
    <mergeCell ref="B35:AG35"/>
    <mergeCell ref="I68:J68"/>
    <mergeCell ref="K68:AG68"/>
    <mergeCell ref="K57:AG57"/>
    <mergeCell ref="K58:AG58"/>
    <mergeCell ref="C57:E57"/>
    <mergeCell ref="F57:H57"/>
    <mergeCell ref="C58:D58"/>
    <mergeCell ref="F58:G58"/>
    <mergeCell ref="T60:Z60"/>
    <mergeCell ref="AA60:AG60"/>
    <mergeCell ref="B40:AG40"/>
    <mergeCell ref="B41:AG41"/>
    <mergeCell ref="B42:AG42"/>
    <mergeCell ref="N49:P49"/>
    <mergeCell ref="N50:P50"/>
    <mergeCell ref="N60:P60"/>
    <mergeCell ref="Q60:S60"/>
    <mergeCell ref="C61:M61"/>
    <mergeCell ref="N61:P61"/>
    <mergeCell ref="T61:Z61"/>
    <mergeCell ref="AA61:AG61"/>
    <mergeCell ref="C69:D69"/>
    <mergeCell ref="F69:G69"/>
    <mergeCell ref="K69:AG69"/>
    <mergeCell ref="B60:B69"/>
    <mergeCell ref="C60:M60"/>
    <mergeCell ref="D32:O32"/>
    <mergeCell ref="Z56:AA56"/>
    <mergeCell ref="AA31:AG31"/>
    <mergeCell ref="R31:X31"/>
    <mergeCell ref="D31:O31"/>
    <mergeCell ref="P31:Q31"/>
    <mergeCell ref="Y31:Z31"/>
    <mergeCell ref="T49:Z49"/>
    <mergeCell ref="T50:Z50"/>
    <mergeCell ref="AA49:AG49"/>
    <mergeCell ref="AA50:AG50"/>
    <mergeCell ref="B43:AG43"/>
    <mergeCell ref="B44:AG44"/>
    <mergeCell ref="P32:Q32"/>
    <mergeCell ref="R32:X32"/>
    <mergeCell ref="Y32:Z32"/>
    <mergeCell ref="AA32:AC32"/>
    <mergeCell ref="AE32:AG32"/>
    <mergeCell ref="B39:AG39"/>
    <mergeCell ref="C62:AG62"/>
    <mergeCell ref="C63:AG63"/>
    <mergeCell ref="C64:AG64"/>
    <mergeCell ref="C65:AG65"/>
    <mergeCell ref="C66:H66"/>
    <mergeCell ref="I66:P66"/>
    <mergeCell ref="Q66:W66"/>
    <mergeCell ref="X66:AG66"/>
    <mergeCell ref="C67:H67"/>
    <mergeCell ref="Z67:AA67"/>
    <mergeCell ref="AE67:AF67"/>
    <mergeCell ref="C68:E68"/>
    <mergeCell ref="F68:H68"/>
    <mergeCell ref="B70:AG70"/>
    <mergeCell ref="B71:B80"/>
    <mergeCell ref="C71:M71"/>
    <mergeCell ref="N71:P71"/>
    <mergeCell ref="Q71:S71"/>
    <mergeCell ref="T71:Z71"/>
    <mergeCell ref="AA71:AG71"/>
    <mergeCell ref="C72:M72"/>
    <mergeCell ref="N72:P72"/>
    <mergeCell ref="T72:Z72"/>
    <mergeCell ref="AA72:AG72"/>
    <mergeCell ref="C73:AG73"/>
    <mergeCell ref="C74:AG74"/>
    <mergeCell ref="C75:AG75"/>
    <mergeCell ref="C76:AG76"/>
    <mergeCell ref="C77:H77"/>
    <mergeCell ref="I77:P77"/>
    <mergeCell ref="Q77:W77"/>
    <mergeCell ref="X77:AG77"/>
    <mergeCell ref="C78:H78"/>
    <mergeCell ref="Z78:AA78"/>
    <mergeCell ref="AE78:AF78"/>
    <mergeCell ref="C79:E79"/>
    <mergeCell ref="F79:H79"/>
    <mergeCell ref="I79:J79"/>
    <mergeCell ref="K79:AG79"/>
    <mergeCell ref="C80:D80"/>
    <mergeCell ref="F80:G80"/>
    <mergeCell ref="K80:AG80"/>
    <mergeCell ref="B81:AG81"/>
    <mergeCell ref="B82:B91"/>
    <mergeCell ref="C82:M82"/>
    <mergeCell ref="N82:P82"/>
    <mergeCell ref="Q82:S82"/>
    <mergeCell ref="T82:Z82"/>
    <mergeCell ref="AA82:AG82"/>
    <mergeCell ref="C83:M83"/>
    <mergeCell ref="N83:P83"/>
    <mergeCell ref="T83:Z83"/>
    <mergeCell ref="AA83:AG83"/>
    <mergeCell ref="C84:AG84"/>
    <mergeCell ref="C85:AG85"/>
    <mergeCell ref="C86:AG86"/>
    <mergeCell ref="C87:AG87"/>
    <mergeCell ref="C88:H88"/>
    <mergeCell ref="I88:P88"/>
    <mergeCell ref="Q88:W88"/>
    <mergeCell ref="X88:AG88"/>
    <mergeCell ref="AE100:AF100"/>
    <mergeCell ref="C101:E101"/>
    <mergeCell ref="F101:H101"/>
    <mergeCell ref="C89:H89"/>
    <mergeCell ref="Z89:AA89"/>
    <mergeCell ref="AE89:AF89"/>
    <mergeCell ref="C90:E90"/>
    <mergeCell ref="F90:H90"/>
    <mergeCell ref="I90:J90"/>
    <mergeCell ref="K90:AG90"/>
    <mergeCell ref="C91:D91"/>
    <mergeCell ref="F91:G91"/>
    <mergeCell ref="K91:AG91"/>
    <mergeCell ref="I101:J101"/>
    <mergeCell ref="K101:AG101"/>
    <mergeCell ref="C102:D102"/>
    <mergeCell ref="F102:G102"/>
    <mergeCell ref="K102:AG102"/>
    <mergeCell ref="B92:AG92"/>
    <mergeCell ref="B93:B102"/>
    <mergeCell ref="C93:M93"/>
    <mergeCell ref="N93:P93"/>
    <mergeCell ref="Q93:S93"/>
    <mergeCell ref="T93:Z93"/>
    <mergeCell ref="AA93:AG93"/>
    <mergeCell ref="C94:M94"/>
    <mergeCell ref="N94:P94"/>
    <mergeCell ref="T94:Z94"/>
    <mergeCell ref="AA94:AG94"/>
    <mergeCell ref="C95:AG95"/>
    <mergeCell ref="C96:AG96"/>
    <mergeCell ref="C97:AG97"/>
    <mergeCell ref="C98:AG98"/>
    <mergeCell ref="C99:H99"/>
    <mergeCell ref="I99:P99"/>
    <mergeCell ref="Q99:W99"/>
    <mergeCell ref="X99:AG99"/>
    <mergeCell ref="C100:H100"/>
    <mergeCell ref="Z100:AA100"/>
  </mergeCells>
  <phoneticPr fontId="1"/>
  <conditionalFormatting sqref="AJ179">
    <cfRule type="expression" dxfId="67" priority="1">
      <formula>$AJ$179&lt;&gt;""</formula>
    </cfRule>
  </conditionalFormatting>
  <dataValidations count="4">
    <dataValidation type="list" allowBlank="1" showInputMessage="1" showErrorMessage="1" sqref="R150:R151 R144:R148 R204:R207 R192:R196 R186:R190 R180:R184 R174:R178 R168:R172 R162:R166 R156:R160 R198:R202" xr:uid="{45A4A24E-F600-4C90-9698-37F011B2E82E}">
      <formula1>$AN$144:$AN$152</formula1>
    </dataValidation>
    <dataValidation type="list" allowBlank="1" showInputMessage="1" showErrorMessage="1" sqref="S50 Q72 S72 Q94 S94 Q83 S83 Q61 S61 Q50" xr:uid="{165A65A7-94D3-4ED9-AA11-0AE18B40BD46}">
      <formula1>$AS$50:$AZ$50</formula1>
    </dataValidation>
    <dataValidation type="list" allowBlank="1" showInputMessage="1" showErrorMessage="1" sqref="N50:P50 N61:P61 N83:P83 N94:P94 N72:P72" xr:uid="{21F8514D-08E2-40C5-AC90-4373E6DC8119}">
      <formula1>"新規,拡充,継続"</formula1>
    </dataValidation>
    <dataValidation type="list" allowBlank="1" showInputMessage="1" showErrorMessage="1" sqref="AA31:AG31" xr:uid="{F5662821-0E5C-4FD8-8D9D-552ABE0E2A6A}">
      <formula1>"こどもまんなか,ゆたかな自然,暮らしの安心安全,魅力あふれる地域づくり,つながり・支え合い"</formula1>
    </dataValidation>
  </dataValidations>
  <pageMargins left="0.39370078740157483" right="0.39370078740157483" top="0.39370078740157483" bottom="0.39370078740157483" header="0.31496062992125984" footer="0.31496062992125984"/>
  <pageSetup paperSize="9" scale="76" fitToHeight="0" orientation="landscape" r:id="rId1"/>
  <rowBreaks count="7" manualBreakCount="7">
    <brk id="28" min="1" max="32" man="1"/>
    <brk id="44" min="1" max="32" man="1"/>
    <brk id="70" min="1" max="32" man="1"/>
    <brk id="91" min="1" max="32" man="1"/>
    <brk id="118" min="1" max="32" man="1"/>
    <brk id="132" min="1" max="32" man="1"/>
    <brk id="172" min="1" max="32" man="1"/>
  </rowBreaks>
  <colBreaks count="3" manualBreakCount="3">
    <brk id="2" min="1" max="220" man="1"/>
    <brk id="3" min="1" max="220" man="1"/>
    <brk id="4" min="1" max="220" man="1"/>
  </colBreaks>
  <ignoredErrors>
    <ignoredError sqref="T56 V56 AC56 AE56 D114:D115 D117:N118 E116:N116"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912FC-D926-4C58-8042-59D07A219172}">
  <sheetPr>
    <tabColor theme="5" tint="0.59999389629810485"/>
    <pageSetUpPr fitToPage="1"/>
  </sheetPr>
  <dimension ref="A1:AH61"/>
  <sheetViews>
    <sheetView zoomScaleNormal="100" zoomScaleSheetLayoutView="115" workbookViewId="0">
      <selection activeCell="I5" sqref="I5:Y5"/>
    </sheetView>
  </sheetViews>
  <sheetFormatPr defaultColWidth="0" defaultRowHeight="21.6" customHeight="1" zeroHeight="1" x14ac:dyDescent="0.15"/>
  <cols>
    <col min="1" max="1" width="8.875" style="48" customWidth="1"/>
    <col min="2" max="8" width="3.75" style="48" customWidth="1"/>
    <col min="9" max="25" width="3.75" style="109" customWidth="1"/>
    <col min="26" max="26" width="22.75" style="48" customWidth="1"/>
    <col min="27" max="27" width="3.75" style="48" customWidth="1"/>
    <col min="28" max="32" width="3.75" style="48" hidden="1" customWidth="1"/>
    <col min="33" max="33" width="4.375" style="48" hidden="1" customWidth="1"/>
    <col min="34" max="16384" width="8.75" style="48" hidden="1"/>
  </cols>
  <sheetData>
    <row r="1" spans="1:34" ht="72.599999999999994" customHeight="1" x14ac:dyDescent="0.15">
      <c r="A1" s="41"/>
      <c r="B1" s="593" t="s">
        <v>259</v>
      </c>
      <c r="C1" s="593"/>
      <c r="D1" s="593"/>
      <c r="E1" s="593"/>
      <c r="F1" s="593"/>
      <c r="G1" s="593"/>
      <c r="H1" s="593"/>
      <c r="I1" s="593"/>
      <c r="J1" s="593"/>
      <c r="K1" s="593"/>
      <c r="L1" s="593"/>
      <c r="M1" s="593"/>
      <c r="N1" s="593"/>
      <c r="O1" s="593"/>
      <c r="P1" s="593"/>
      <c r="Q1" s="593"/>
      <c r="R1" s="593"/>
      <c r="S1" s="593"/>
      <c r="T1" s="593"/>
      <c r="U1" s="593"/>
      <c r="V1" s="593"/>
      <c r="W1" s="593"/>
      <c r="X1" s="593"/>
      <c r="Y1" s="593"/>
      <c r="Z1" s="41"/>
      <c r="AA1" s="41"/>
    </row>
    <row r="2" spans="1:34" ht="30.95" customHeight="1" x14ac:dyDescent="0.15">
      <c r="A2" s="41"/>
      <c r="B2" s="19" t="s">
        <v>260</v>
      </c>
      <c r="C2" s="19"/>
      <c r="D2" s="599" t="s">
        <v>261</v>
      </c>
      <c r="E2" s="599"/>
      <c r="F2" s="599"/>
      <c r="G2" s="599"/>
      <c r="H2" s="599"/>
      <c r="I2" s="599"/>
      <c r="J2" s="599"/>
      <c r="K2" s="599"/>
      <c r="L2" s="599"/>
      <c r="M2" s="599"/>
      <c r="N2" s="599"/>
      <c r="O2" s="599"/>
      <c r="P2" s="599"/>
      <c r="Q2" s="599"/>
      <c r="R2" s="599"/>
      <c r="S2" s="599"/>
      <c r="T2" s="599"/>
      <c r="U2" s="599"/>
      <c r="V2" s="599"/>
      <c r="W2" s="599"/>
      <c r="X2" s="105"/>
      <c r="Y2" s="105"/>
      <c r="Z2" s="41"/>
      <c r="AA2" s="41"/>
    </row>
    <row r="3" spans="1:34" ht="30.95" customHeight="1" x14ac:dyDescent="0.15">
      <c r="A3" s="41"/>
      <c r="B3" s="19"/>
      <c r="C3" s="19"/>
      <c r="D3" s="70"/>
      <c r="E3" s="70"/>
      <c r="F3" s="70"/>
      <c r="G3" s="70"/>
      <c r="H3" s="70"/>
      <c r="I3" s="103"/>
      <c r="J3" s="103"/>
      <c r="K3" s="103"/>
      <c r="L3" s="103"/>
      <c r="M3" s="103"/>
      <c r="N3" s="103"/>
      <c r="O3" s="103"/>
      <c r="P3" s="103"/>
      <c r="Q3" s="103"/>
      <c r="R3" s="103"/>
      <c r="S3" s="103"/>
      <c r="T3" s="103"/>
      <c r="U3" s="103"/>
      <c r="V3" s="103"/>
      <c r="W3" s="103"/>
      <c r="X3" s="105"/>
      <c r="Y3" s="105"/>
      <c r="Z3" s="41"/>
      <c r="AA3" s="41"/>
    </row>
    <row r="4" spans="1:34" ht="17.45" customHeight="1" x14ac:dyDescent="0.15">
      <c r="A4" s="41"/>
      <c r="B4" s="77" t="s">
        <v>262</v>
      </c>
      <c r="C4" s="78"/>
      <c r="D4" s="78"/>
      <c r="E4" s="78"/>
      <c r="F4" s="78"/>
      <c r="G4" s="78"/>
      <c r="H4" s="78"/>
      <c r="I4" s="106"/>
      <c r="J4" s="106"/>
      <c r="K4" s="106"/>
      <c r="L4" s="106"/>
      <c r="M4" s="106"/>
      <c r="N4" s="106"/>
      <c r="O4" s="106"/>
      <c r="P4" s="106"/>
      <c r="Q4" s="106"/>
      <c r="R4" s="106"/>
      <c r="S4" s="106"/>
      <c r="T4" s="106"/>
      <c r="U4" s="106"/>
      <c r="V4" s="106"/>
      <c r="W4" s="106"/>
      <c r="X4" s="106"/>
      <c r="Y4" s="107"/>
      <c r="Z4" s="41"/>
      <c r="AA4" s="41"/>
      <c r="AG4" s="76">
        <v>1</v>
      </c>
      <c r="AH4" s="76" t="s">
        <v>263</v>
      </c>
    </row>
    <row r="5" spans="1:34" ht="17.45" customHeight="1" x14ac:dyDescent="0.15">
      <c r="A5" s="41"/>
      <c r="B5" s="73"/>
      <c r="C5" s="74" t="s">
        <v>264</v>
      </c>
      <c r="D5" s="74"/>
      <c r="E5" s="74"/>
      <c r="F5" s="74"/>
      <c r="G5" s="74"/>
      <c r="H5" s="74"/>
      <c r="I5" s="454"/>
      <c r="J5" s="454"/>
      <c r="K5" s="454"/>
      <c r="L5" s="454"/>
      <c r="M5" s="454"/>
      <c r="N5" s="454"/>
      <c r="O5" s="454"/>
      <c r="P5" s="454"/>
      <c r="Q5" s="454"/>
      <c r="R5" s="454"/>
      <c r="S5" s="454"/>
      <c r="T5" s="454"/>
      <c r="U5" s="454"/>
      <c r="V5" s="454"/>
      <c r="W5" s="454"/>
      <c r="X5" s="454"/>
      <c r="Y5" s="597"/>
      <c r="Z5" s="41"/>
      <c r="AA5" s="41"/>
      <c r="AG5" s="76">
        <v>2</v>
      </c>
      <c r="AH5" s="76" t="s">
        <v>265</v>
      </c>
    </row>
    <row r="6" spans="1:34" ht="17.45" customHeight="1" x14ac:dyDescent="0.15">
      <c r="A6" s="41"/>
      <c r="B6" s="75"/>
      <c r="C6" s="51" t="s">
        <v>125</v>
      </c>
      <c r="D6" s="51"/>
      <c r="E6" s="51"/>
      <c r="F6" s="51"/>
      <c r="G6" s="51"/>
      <c r="H6" s="51"/>
      <c r="I6" s="606" t="str">
        <f>_xlfn.CONCAT(様式1!K11,様式1!O11)</f>
        <v>特定非営利活動法人〇〇〇〇</v>
      </c>
      <c r="J6" s="606"/>
      <c r="K6" s="606"/>
      <c r="L6" s="606"/>
      <c r="M6" s="606"/>
      <c r="N6" s="606"/>
      <c r="O6" s="606"/>
      <c r="P6" s="606"/>
      <c r="Q6" s="606"/>
      <c r="R6" s="606"/>
      <c r="S6" s="606"/>
      <c r="T6" s="606"/>
      <c r="U6" s="606"/>
      <c r="V6" s="606"/>
      <c r="W6" s="606"/>
      <c r="X6" s="606"/>
      <c r="Y6" s="607"/>
      <c r="Z6" s="41" t="s">
        <v>266</v>
      </c>
      <c r="AA6" s="41"/>
      <c r="AG6" s="76">
        <v>3</v>
      </c>
      <c r="AH6" s="76"/>
    </row>
    <row r="7" spans="1:34" ht="17.45" customHeight="1" x14ac:dyDescent="0.15">
      <c r="A7" s="41"/>
      <c r="B7" s="71"/>
      <c r="C7" s="41" t="s">
        <v>267</v>
      </c>
      <c r="D7" s="41"/>
      <c r="E7" s="41"/>
      <c r="F7" s="41"/>
      <c r="G7" s="41"/>
      <c r="H7" s="41"/>
      <c r="I7" s="612"/>
      <c r="J7" s="612"/>
      <c r="K7" s="612"/>
      <c r="L7" s="612"/>
      <c r="M7" s="612"/>
      <c r="N7" s="612"/>
      <c r="O7" s="612"/>
      <c r="P7" s="612"/>
      <c r="Q7" s="612"/>
      <c r="R7" s="612"/>
      <c r="S7" s="612"/>
      <c r="T7" s="612"/>
      <c r="U7" s="612"/>
      <c r="V7" s="612"/>
      <c r="W7" s="612"/>
      <c r="X7" s="612"/>
      <c r="Y7" s="613"/>
      <c r="Z7" s="41"/>
      <c r="AA7" s="41"/>
      <c r="AG7" s="76">
        <v>4</v>
      </c>
      <c r="AH7" s="76"/>
    </row>
    <row r="8" spans="1:34" ht="17.45" customHeight="1" x14ac:dyDescent="0.15">
      <c r="A8" s="41"/>
      <c r="B8" s="79" t="s">
        <v>268</v>
      </c>
      <c r="C8" s="80"/>
      <c r="D8" s="80"/>
      <c r="E8" s="80"/>
      <c r="F8" s="80"/>
      <c r="G8" s="80"/>
      <c r="H8" s="80"/>
      <c r="I8" s="92"/>
      <c r="J8" s="92"/>
      <c r="K8" s="92"/>
      <c r="L8" s="92"/>
      <c r="M8" s="92"/>
      <c r="N8" s="92"/>
      <c r="O8" s="92"/>
      <c r="P8" s="92"/>
      <c r="Q8" s="92"/>
      <c r="R8" s="92"/>
      <c r="S8" s="92"/>
      <c r="T8" s="92"/>
      <c r="U8" s="92"/>
      <c r="V8" s="92"/>
      <c r="W8" s="92"/>
      <c r="X8" s="92"/>
      <c r="Y8" s="93"/>
      <c r="Z8" s="41"/>
      <c r="AA8" s="41"/>
      <c r="AG8" s="76">
        <v>5</v>
      </c>
      <c r="AH8" s="76"/>
    </row>
    <row r="9" spans="1:34" ht="17.45" customHeight="1" x14ac:dyDescent="0.15">
      <c r="A9" s="41"/>
      <c r="B9" s="73"/>
      <c r="C9" s="74" t="s">
        <v>269</v>
      </c>
      <c r="D9" s="74"/>
      <c r="E9" s="74"/>
      <c r="F9" s="74"/>
      <c r="G9" s="74"/>
      <c r="H9" s="74"/>
      <c r="I9" s="608" t="str">
        <f>IF(様式1!M13&lt;&gt;"",様式1!M13,"")</f>
        <v/>
      </c>
      <c r="J9" s="608"/>
      <c r="K9" s="608"/>
      <c r="L9" s="608"/>
      <c r="M9" s="608"/>
      <c r="N9" s="608"/>
      <c r="O9" s="608"/>
      <c r="P9" s="608"/>
      <c r="Q9" s="608"/>
      <c r="R9" s="608"/>
      <c r="S9" s="608"/>
      <c r="T9" s="608"/>
      <c r="U9" s="608"/>
      <c r="V9" s="608"/>
      <c r="W9" s="608"/>
      <c r="X9" s="608"/>
      <c r="Y9" s="609"/>
      <c r="Z9" s="41" t="s">
        <v>266</v>
      </c>
      <c r="AA9" s="41"/>
      <c r="AG9" s="76">
        <v>6</v>
      </c>
      <c r="AH9" s="76"/>
    </row>
    <row r="10" spans="1:34" ht="17.45" customHeight="1" x14ac:dyDescent="0.15">
      <c r="A10" s="41"/>
      <c r="B10" s="75"/>
      <c r="C10" s="51" t="s">
        <v>264</v>
      </c>
      <c r="D10" s="51"/>
      <c r="E10" s="51"/>
      <c r="F10" s="51"/>
      <c r="G10" s="51"/>
      <c r="H10" s="51"/>
      <c r="I10" s="476"/>
      <c r="J10" s="476"/>
      <c r="K10" s="476"/>
      <c r="L10" s="476"/>
      <c r="M10" s="476"/>
      <c r="N10" s="476"/>
      <c r="O10" s="476"/>
      <c r="P10" s="476"/>
      <c r="Q10" s="476"/>
      <c r="R10" s="476"/>
      <c r="S10" s="476"/>
      <c r="T10" s="476"/>
      <c r="U10" s="476"/>
      <c r="V10" s="476"/>
      <c r="W10" s="476"/>
      <c r="X10" s="476"/>
      <c r="Y10" s="596"/>
      <c r="Z10" s="41"/>
      <c r="AA10" s="41"/>
      <c r="AG10" s="76">
        <v>7</v>
      </c>
      <c r="AH10" s="76"/>
    </row>
    <row r="11" spans="1:34" ht="17.45" customHeight="1" x14ac:dyDescent="0.15">
      <c r="A11" s="41"/>
      <c r="B11" s="72"/>
      <c r="C11" s="50" t="s">
        <v>270</v>
      </c>
      <c r="D11" s="50"/>
      <c r="E11" s="50"/>
      <c r="F11" s="50"/>
      <c r="G11" s="50"/>
      <c r="H11" s="50"/>
      <c r="I11" s="610" t="str">
        <f>IF(様式1!Q13&lt;&gt;"",様式1!Q13,"")</f>
        <v/>
      </c>
      <c r="J11" s="610"/>
      <c r="K11" s="610"/>
      <c r="L11" s="610"/>
      <c r="M11" s="610"/>
      <c r="N11" s="610"/>
      <c r="O11" s="610"/>
      <c r="P11" s="610"/>
      <c r="Q11" s="610"/>
      <c r="R11" s="610"/>
      <c r="S11" s="610"/>
      <c r="T11" s="610"/>
      <c r="U11" s="610"/>
      <c r="V11" s="610"/>
      <c r="W11" s="610"/>
      <c r="X11" s="610"/>
      <c r="Y11" s="611"/>
      <c r="Z11" s="41" t="s">
        <v>266</v>
      </c>
      <c r="AA11" s="41"/>
      <c r="AG11" s="76">
        <v>8</v>
      </c>
      <c r="AH11" s="76"/>
    </row>
    <row r="12" spans="1:34" ht="17.45" customHeight="1" x14ac:dyDescent="0.15">
      <c r="A12" s="41"/>
      <c r="B12" s="79" t="s">
        <v>271</v>
      </c>
      <c r="C12" s="80"/>
      <c r="D12" s="80"/>
      <c r="E12" s="80"/>
      <c r="F12" s="80"/>
      <c r="G12" s="80"/>
      <c r="H12" s="80"/>
      <c r="I12" s="92"/>
      <c r="J12" s="92"/>
      <c r="K12" s="92"/>
      <c r="L12" s="92"/>
      <c r="M12" s="92"/>
      <c r="N12" s="92"/>
      <c r="O12" s="92"/>
      <c r="P12" s="92"/>
      <c r="Q12" s="92"/>
      <c r="R12" s="92"/>
      <c r="S12" s="92"/>
      <c r="T12" s="92"/>
      <c r="U12" s="92"/>
      <c r="V12" s="92"/>
      <c r="W12" s="92"/>
      <c r="X12" s="92"/>
      <c r="Y12" s="93"/>
      <c r="Z12" s="41"/>
      <c r="AA12" s="41"/>
      <c r="AG12" s="76">
        <v>9</v>
      </c>
      <c r="AH12" s="76"/>
    </row>
    <row r="13" spans="1:34" ht="17.45" customHeight="1" x14ac:dyDescent="0.15">
      <c r="A13" s="41"/>
      <c r="B13" s="73"/>
      <c r="C13" s="74" t="s">
        <v>264</v>
      </c>
      <c r="D13" s="74"/>
      <c r="E13" s="74"/>
      <c r="F13" s="74"/>
      <c r="G13" s="74"/>
      <c r="H13" s="74"/>
      <c r="I13" s="454"/>
      <c r="J13" s="454"/>
      <c r="K13" s="454"/>
      <c r="L13" s="454"/>
      <c r="M13" s="454"/>
      <c r="N13" s="454"/>
      <c r="O13" s="454"/>
      <c r="P13" s="454"/>
      <c r="Q13" s="454"/>
      <c r="R13" s="454"/>
      <c r="S13" s="454"/>
      <c r="T13" s="454"/>
      <c r="U13" s="454"/>
      <c r="V13" s="454"/>
      <c r="W13" s="454"/>
      <c r="X13" s="454"/>
      <c r="Y13" s="597"/>
      <c r="Z13" s="41"/>
      <c r="AA13" s="41"/>
      <c r="AG13" s="76">
        <v>10</v>
      </c>
      <c r="AH13" s="76"/>
    </row>
    <row r="14" spans="1:34" ht="17.45" customHeight="1" x14ac:dyDescent="0.15">
      <c r="A14" s="41"/>
      <c r="B14" s="75"/>
      <c r="C14" s="51" t="s">
        <v>272</v>
      </c>
      <c r="D14" s="51"/>
      <c r="E14" s="51"/>
      <c r="F14" s="51"/>
      <c r="G14" s="51"/>
      <c r="H14" s="51"/>
      <c r="I14" s="476"/>
      <c r="J14" s="476"/>
      <c r="K14" s="476"/>
      <c r="L14" s="476"/>
      <c r="M14" s="476"/>
      <c r="N14" s="476"/>
      <c r="O14" s="476"/>
      <c r="P14" s="476"/>
      <c r="Q14" s="476"/>
      <c r="R14" s="476"/>
      <c r="S14" s="476"/>
      <c r="T14" s="476"/>
      <c r="U14" s="476"/>
      <c r="V14" s="476"/>
      <c r="W14" s="476"/>
      <c r="X14" s="476"/>
      <c r="Y14" s="596"/>
      <c r="Z14" s="41"/>
      <c r="AA14" s="41"/>
      <c r="AG14" s="76">
        <v>11</v>
      </c>
      <c r="AH14" s="76"/>
    </row>
    <row r="15" spans="1:34" ht="17.45" customHeight="1" x14ac:dyDescent="0.15">
      <c r="A15" s="41"/>
      <c r="B15" s="72"/>
      <c r="C15" s="50" t="s">
        <v>273</v>
      </c>
      <c r="D15" s="50"/>
      <c r="E15" s="50"/>
      <c r="F15" s="50"/>
      <c r="G15" s="50"/>
      <c r="H15" s="50"/>
      <c r="I15" s="604"/>
      <c r="J15" s="604"/>
      <c r="K15" s="604"/>
      <c r="L15" s="604"/>
      <c r="M15" s="604"/>
      <c r="N15" s="604"/>
      <c r="O15" s="604"/>
      <c r="P15" s="604"/>
      <c r="Q15" s="604"/>
      <c r="R15" s="604"/>
      <c r="S15" s="604"/>
      <c r="T15" s="604"/>
      <c r="U15" s="604"/>
      <c r="V15" s="604"/>
      <c r="W15" s="604"/>
      <c r="X15" s="604"/>
      <c r="Y15" s="605"/>
      <c r="Z15" s="41"/>
      <c r="AA15" s="41"/>
      <c r="AG15" s="76">
        <v>12</v>
      </c>
      <c r="AH15" s="76"/>
    </row>
    <row r="16" spans="1:34" ht="17.45" customHeight="1" x14ac:dyDescent="0.15">
      <c r="A16" s="41"/>
      <c r="B16" s="79" t="s">
        <v>274</v>
      </c>
      <c r="C16" s="80"/>
      <c r="D16" s="80"/>
      <c r="E16" s="80"/>
      <c r="F16" s="80"/>
      <c r="G16" s="80"/>
      <c r="H16" s="80"/>
      <c r="I16" s="92"/>
      <c r="J16" s="92"/>
      <c r="K16" s="92"/>
      <c r="L16" s="92"/>
      <c r="M16" s="92"/>
      <c r="N16" s="92"/>
      <c r="O16" s="92"/>
      <c r="P16" s="92"/>
      <c r="Q16" s="92"/>
      <c r="R16" s="92"/>
      <c r="S16" s="92"/>
      <c r="T16" s="92"/>
      <c r="U16" s="92"/>
      <c r="V16" s="92"/>
      <c r="W16" s="92"/>
      <c r="X16" s="92"/>
      <c r="Y16" s="93"/>
      <c r="Z16" s="41"/>
      <c r="AA16" s="41"/>
      <c r="AH16" s="76"/>
    </row>
    <row r="17" spans="1:27" ht="17.45" customHeight="1" x14ac:dyDescent="0.15">
      <c r="A17" s="41"/>
      <c r="B17" s="73"/>
      <c r="C17" s="74" t="s">
        <v>275</v>
      </c>
      <c r="D17" s="74"/>
      <c r="E17" s="74"/>
      <c r="F17" s="74"/>
      <c r="G17" s="74"/>
      <c r="H17" s="74"/>
      <c r="I17" s="94" t="s">
        <v>80</v>
      </c>
      <c r="J17" s="453"/>
      <c r="K17" s="453"/>
      <c r="L17" s="95" t="s">
        <v>46</v>
      </c>
      <c r="M17" s="594"/>
      <c r="N17" s="594"/>
      <c r="O17" s="594"/>
      <c r="P17" s="600"/>
      <c r="Q17" s="600"/>
      <c r="R17" s="600"/>
      <c r="S17" s="600"/>
      <c r="T17" s="600"/>
      <c r="U17" s="600"/>
      <c r="V17" s="600"/>
      <c r="W17" s="600"/>
      <c r="X17" s="600"/>
      <c r="Y17" s="601"/>
      <c r="Z17" s="41"/>
      <c r="AA17" s="41"/>
    </row>
    <row r="18" spans="1:27" ht="17.45" customHeight="1" x14ac:dyDescent="0.15">
      <c r="A18" s="41"/>
      <c r="B18" s="75"/>
      <c r="C18" s="51" t="s">
        <v>276</v>
      </c>
      <c r="D18" s="51"/>
      <c r="E18" s="51"/>
      <c r="F18" s="51"/>
      <c r="G18" s="51"/>
      <c r="H18" s="51"/>
      <c r="I18" s="476"/>
      <c r="J18" s="476"/>
      <c r="K18" s="476"/>
      <c r="L18" s="476"/>
      <c r="M18" s="476"/>
      <c r="N18" s="476"/>
      <c r="O18" s="476"/>
      <c r="P18" s="476"/>
      <c r="Q18" s="476"/>
      <c r="R18" s="476"/>
      <c r="S18" s="476"/>
      <c r="T18" s="476"/>
      <c r="U18" s="476"/>
      <c r="V18" s="476"/>
      <c r="W18" s="476"/>
      <c r="X18" s="476"/>
      <c r="Y18" s="596"/>
      <c r="Z18" s="41"/>
      <c r="AA18" s="41"/>
    </row>
    <row r="19" spans="1:27" ht="17.45" customHeight="1" x14ac:dyDescent="0.15">
      <c r="A19" s="41"/>
      <c r="B19" s="75"/>
      <c r="C19" s="51" t="s">
        <v>277</v>
      </c>
      <c r="D19" s="51"/>
      <c r="E19" s="51"/>
      <c r="F19" s="51"/>
      <c r="G19" s="51"/>
      <c r="H19" s="51"/>
      <c r="I19" s="476"/>
      <c r="J19" s="476"/>
      <c r="K19" s="476"/>
      <c r="L19" s="476"/>
      <c r="M19" s="476"/>
      <c r="N19" s="476"/>
      <c r="O19" s="476"/>
      <c r="P19" s="476"/>
      <c r="Q19" s="476"/>
      <c r="R19" s="476"/>
      <c r="S19" s="476"/>
      <c r="T19" s="476"/>
      <c r="U19" s="476"/>
      <c r="V19" s="476"/>
      <c r="W19" s="476"/>
      <c r="X19" s="476"/>
      <c r="Y19" s="596"/>
      <c r="Z19" s="41"/>
      <c r="AA19" s="41"/>
    </row>
    <row r="20" spans="1:27" ht="17.45" customHeight="1" x14ac:dyDescent="0.15">
      <c r="A20" s="41"/>
      <c r="B20" s="75"/>
      <c r="C20" s="51" t="s">
        <v>278</v>
      </c>
      <c r="D20" s="51"/>
      <c r="E20" s="51"/>
      <c r="F20" s="51"/>
      <c r="G20" s="51"/>
      <c r="H20" s="51"/>
      <c r="I20" s="595"/>
      <c r="J20" s="595"/>
      <c r="K20" s="595"/>
      <c r="L20" s="96" t="s">
        <v>46</v>
      </c>
      <c r="M20" s="595"/>
      <c r="N20" s="595"/>
      <c r="O20" s="595"/>
      <c r="P20" s="96" t="s">
        <v>46</v>
      </c>
      <c r="Q20" s="595"/>
      <c r="R20" s="595"/>
      <c r="S20" s="595"/>
      <c r="T20" s="602"/>
      <c r="U20" s="602"/>
      <c r="V20" s="602"/>
      <c r="W20" s="602"/>
      <c r="X20" s="602"/>
      <c r="Y20" s="603"/>
      <c r="Z20" s="41"/>
      <c r="AA20" s="41"/>
    </row>
    <row r="21" spans="1:27" ht="17.45" customHeight="1" x14ac:dyDescent="0.15">
      <c r="A21" s="41"/>
      <c r="B21" s="72"/>
      <c r="C21" s="50" t="s">
        <v>279</v>
      </c>
      <c r="D21" s="50"/>
      <c r="E21" s="50"/>
      <c r="F21" s="50"/>
      <c r="G21" s="50"/>
      <c r="H21" s="50"/>
      <c r="I21" s="598"/>
      <c r="J21" s="598"/>
      <c r="K21" s="598"/>
      <c r="L21" s="97" t="s">
        <v>46</v>
      </c>
      <c r="M21" s="598"/>
      <c r="N21" s="598"/>
      <c r="O21" s="598"/>
      <c r="P21" s="97" t="s">
        <v>46</v>
      </c>
      <c r="Q21" s="598"/>
      <c r="R21" s="598"/>
      <c r="S21" s="598"/>
      <c r="T21" s="98"/>
      <c r="U21" s="98"/>
      <c r="V21" s="98"/>
      <c r="W21" s="98"/>
      <c r="X21" s="98"/>
      <c r="Y21" s="99"/>
      <c r="Z21" s="41"/>
      <c r="AA21" s="41"/>
    </row>
    <row r="22" spans="1:27" ht="17.45" customHeight="1" x14ac:dyDescent="0.15">
      <c r="A22" s="41"/>
      <c r="B22" s="79" t="s">
        <v>280</v>
      </c>
      <c r="C22" s="80"/>
      <c r="D22" s="80"/>
      <c r="E22" s="80"/>
      <c r="F22" s="80"/>
      <c r="G22" s="80"/>
      <c r="H22" s="80"/>
      <c r="I22" s="92"/>
      <c r="J22" s="92"/>
      <c r="K22" s="92"/>
      <c r="L22" s="92"/>
      <c r="M22" s="92"/>
      <c r="N22" s="92"/>
      <c r="O22" s="92"/>
      <c r="P22" s="92"/>
      <c r="Q22" s="92"/>
      <c r="R22" s="92"/>
      <c r="S22" s="92"/>
      <c r="T22" s="92"/>
      <c r="U22" s="92"/>
      <c r="V22" s="92"/>
      <c r="W22" s="92"/>
      <c r="X22" s="92"/>
      <c r="Y22" s="93"/>
      <c r="Z22" s="41"/>
      <c r="AA22" s="41"/>
    </row>
    <row r="23" spans="1:27" ht="17.45" customHeight="1" x14ac:dyDescent="0.15">
      <c r="A23" s="41"/>
      <c r="B23" s="73"/>
      <c r="C23" s="74" t="s">
        <v>281</v>
      </c>
      <c r="D23" s="74"/>
      <c r="E23" s="74"/>
      <c r="F23" s="74"/>
      <c r="G23" s="74"/>
      <c r="H23" s="74"/>
      <c r="I23" s="454"/>
      <c r="J23" s="454"/>
      <c r="K23" s="454"/>
      <c r="L23" s="454"/>
      <c r="M23" s="454"/>
      <c r="N23" s="454"/>
      <c r="O23" s="454"/>
      <c r="P23" s="454"/>
      <c r="Q23" s="454"/>
      <c r="R23" s="454"/>
      <c r="S23" s="454"/>
      <c r="T23" s="454"/>
      <c r="U23" s="454"/>
      <c r="V23" s="454"/>
      <c r="W23" s="454"/>
      <c r="X23" s="454"/>
      <c r="Y23" s="597"/>
      <c r="Z23" s="41"/>
      <c r="AA23" s="41"/>
    </row>
    <row r="24" spans="1:27" ht="17.45" customHeight="1" x14ac:dyDescent="0.15">
      <c r="A24" s="41"/>
      <c r="B24" s="75"/>
      <c r="C24" s="51" t="s">
        <v>282</v>
      </c>
      <c r="D24" s="51"/>
      <c r="E24" s="51"/>
      <c r="F24" s="51"/>
      <c r="G24" s="51"/>
      <c r="H24" s="51"/>
      <c r="I24" s="474"/>
      <c r="J24" s="474"/>
      <c r="K24" s="100" t="s">
        <v>283</v>
      </c>
      <c r="L24" s="100"/>
      <c r="M24" s="100"/>
      <c r="N24" s="100"/>
      <c r="O24" s="100"/>
      <c r="P24" s="100"/>
      <c r="Q24" s="100"/>
      <c r="R24" s="100"/>
      <c r="S24" s="100"/>
      <c r="T24" s="100"/>
      <c r="U24" s="100"/>
      <c r="V24" s="100"/>
      <c r="W24" s="100"/>
      <c r="X24" s="100"/>
      <c r="Y24" s="101"/>
      <c r="Z24" s="41"/>
      <c r="AA24" s="41"/>
    </row>
    <row r="25" spans="1:27" ht="17.45" customHeight="1" x14ac:dyDescent="0.15">
      <c r="A25" s="41"/>
      <c r="B25" s="72"/>
      <c r="C25" s="50" t="s">
        <v>284</v>
      </c>
      <c r="D25" s="50"/>
      <c r="E25" s="50"/>
      <c r="F25" s="50"/>
      <c r="G25" s="50"/>
      <c r="H25" s="50"/>
      <c r="I25" s="466"/>
      <c r="J25" s="466"/>
      <c r="K25" s="466"/>
      <c r="L25" s="466"/>
      <c r="M25" s="466"/>
      <c r="N25" s="98"/>
      <c r="O25" s="98"/>
      <c r="P25" s="98"/>
      <c r="Q25" s="98"/>
      <c r="R25" s="98"/>
      <c r="S25" s="98"/>
      <c r="T25" s="98"/>
      <c r="U25" s="98"/>
      <c r="V25" s="98"/>
      <c r="W25" s="98"/>
      <c r="X25" s="98"/>
      <c r="Y25" s="99"/>
      <c r="Z25" s="41"/>
      <c r="AA25" s="41"/>
    </row>
    <row r="26" spans="1:27" ht="17.45" customHeight="1" x14ac:dyDescent="0.15">
      <c r="A26" s="41"/>
      <c r="B26" s="590" t="s">
        <v>285</v>
      </c>
      <c r="C26" s="591"/>
      <c r="D26" s="591"/>
      <c r="E26" s="591"/>
      <c r="F26" s="591"/>
      <c r="G26" s="591"/>
      <c r="H26" s="591"/>
      <c r="I26" s="591"/>
      <c r="J26" s="591"/>
      <c r="K26" s="591"/>
      <c r="L26" s="591"/>
      <c r="M26" s="591"/>
      <c r="N26" s="591"/>
      <c r="O26" s="591"/>
      <c r="P26" s="591"/>
      <c r="Q26" s="591"/>
      <c r="R26" s="591"/>
      <c r="S26" s="591"/>
      <c r="T26" s="591"/>
      <c r="U26" s="591"/>
      <c r="V26" s="591"/>
      <c r="W26" s="591"/>
      <c r="X26" s="591"/>
      <c r="Y26" s="592"/>
      <c r="Z26" s="41"/>
      <c r="AA26" s="41"/>
    </row>
    <row r="27" spans="1:27" ht="17.45" customHeight="1" x14ac:dyDescent="0.15">
      <c r="A27" s="41"/>
      <c r="B27" s="579" t="s">
        <v>286</v>
      </c>
      <c r="C27" s="197" t="s">
        <v>287</v>
      </c>
      <c r="D27" s="197"/>
      <c r="E27" s="197"/>
      <c r="F27" s="197"/>
      <c r="G27" s="197"/>
      <c r="H27" s="197"/>
      <c r="I27" s="156"/>
      <c r="J27" s="156"/>
      <c r="K27" s="582"/>
      <c r="L27" s="582"/>
      <c r="M27" s="582"/>
      <c r="N27" s="582"/>
      <c r="O27" s="203" t="s">
        <v>288</v>
      </c>
      <c r="P27" s="204"/>
      <c r="Q27" s="204"/>
      <c r="R27" s="204"/>
      <c r="S27" s="204"/>
      <c r="T27" s="204"/>
      <c r="U27" s="204"/>
      <c r="V27" s="204"/>
      <c r="W27" s="204"/>
      <c r="X27" s="204"/>
      <c r="Y27" s="205"/>
      <c r="Z27" s="41"/>
      <c r="AA27" s="41"/>
    </row>
    <row r="28" spans="1:27" ht="17.45" customHeight="1" x14ac:dyDescent="0.15">
      <c r="A28" s="41"/>
      <c r="B28" s="580"/>
      <c r="C28" s="198" t="s">
        <v>289</v>
      </c>
      <c r="D28" s="198"/>
      <c r="E28" s="198"/>
      <c r="F28" s="198"/>
      <c r="G28" s="198"/>
      <c r="H28" s="198"/>
      <c r="I28" s="165"/>
      <c r="J28" s="165"/>
      <c r="K28" s="583"/>
      <c r="L28" s="583"/>
      <c r="M28" s="583"/>
      <c r="N28" s="583"/>
      <c r="O28" s="96" t="s">
        <v>101</v>
      </c>
      <c r="P28" s="583"/>
      <c r="Q28" s="583"/>
      <c r="R28" s="583"/>
      <c r="S28" s="583"/>
      <c r="T28" s="200"/>
      <c r="U28" s="200"/>
      <c r="V28" s="200"/>
      <c r="W28" s="200"/>
      <c r="X28" s="200"/>
      <c r="Y28" s="201"/>
      <c r="Z28" s="41"/>
      <c r="AA28" s="41"/>
    </row>
    <row r="29" spans="1:27" ht="17.45" customHeight="1" x14ac:dyDescent="0.15">
      <c r="A29" s="41"/>
      <c r="B29" s="580"/>
      <c r="C29" s="198" t="s">
        <v>290</v>
      </c>
      <c r="D29" s="198"/>
      <c r="E29" s="198"/>
      <c r="F29" s="198"/>
      <c r="G29" s="198"/>
      <c r="H29" s="198"/>
      <c r="I29" s="165"/>
      <c r="J29" s="165"/>
      <c r="K29" s="584"/>
      <c r="L29" s="584"/>
      <c r="M29" s="584"/>
      <c r="N29" s="584"/>
      <c r="O29" s="584"/>
      <c r="P29" s="584"/>
      <c r="Q29" s="584"/>
      <c r="R29" s="584"/>
      <c r="S29" s="584"/>
      <c r="T29" s="584"/>
      <c r="U29" s="584"/>
      <c r="V29" s="584"/>
      <c r="W29" s="584"/>
      <c r="X29" s="584"/>
      <c r="Y29" s="585"/>
      <c r="Z29" s="41"/>
      <c r="AA29" s="41"/>
    </row>
    <row r="30" spans="1:27" ht="17.45" customHeight="1" x14ac:dyDescent="0.15">
      <c r="A30" s="41"/>
      <c r="B30" s="580"/>
      <c r="C30" s="198" t="s">
        <v>291</v>
      </c>
      <c r="D30" s="198"/>
      <c r="E30" s="198"/>
      <c r="F30" s="198"/>
      <c r="G30" s="198"/>
      <c r="H30" s="198"/>
      <c r="I30" s="165"/>
      <c r="J30" s="165"/>
      <c r="K30" s="584"/>
      <c r="L30" s="584"/>
      <c r="M30" s="584"/>
      <c r="N30" s="584"/>
      <c r="O30" s="584"/>
      <c r="P30" s="584"/>
      <c r="Q30" s="584"/>
      <c r="R30" s="584"/>
      <c r="S30" s="584"/>
      <c r="T30" s="584"/>
      <c r="U30" s="584"/>
      <c r="V30" s="584"/>
      <c r="W30" s="586"/>
      <c r="X30" s="586"/>
      <c r="Y30" s="587"/>
      <c r="Z30" s="41"/>
      <c r="AA30" s="41"/>
    </row>
    <row r="31" spans="1:27" ht="17.45" customHeight="1" x14ac:dyDescent="0.15">
      <c r="A31" s="41"/>
      <c r="B31" s="580"/>
      <c r="C31" s="198" t="s">
        <v>292</v>
      </c>
      <c r="D31" s="198"/>
      <c r="E31" s="198"/>
      <c r="F31" s="198"/>
      <c r="G31" s="198"/>
      <c r="H31" s="198"/>
      <c r="I31" s="165"/>
      <c r="J31" s="165"/>
      <c r="K31" s="584"/>
      <c r="L31" s="584"/>
      <c r="M31" s="584"/>
      <c r="N31" s="584"/>
      <c r="O31" s="584"/>
      <c r="P31" s="584"/>
      <c r="Q31" s="584"/>
      <c r="R31" s="584"/>
      <c r="S31" s="584"/>
      <c r="T31" s="584"/>
      <c r="U31" s="584"/>
      <c r="V31" s="584"/>
      <c r="W31" s="200" t="s">
        <v>288</v>
      </c>
      <c r="X31" s="206"/>
      <c r="Y31" s="207"/>
      <c r="Z31" s="41"/>
      <c r="AA31" s="41"/>
    </row>
    <row r="32" spans="1:27" ht="17.45" customHeight="1" x14ac:dyDescent="0.15">
      <c r="A32" s="41"/>
      <c r="B32" s="581"/>
      <c r="C32" s="199" t="s">
        <v>293</v>
      </c>
      <c r="D32" s="199"/>
      <c r="E32" s="199"/>
      <c r="F32" s="199"/>
      <c r="G32" s="199"/>
      <c r="H32" s="199"/>
      <c r="I32" s="158"/>
      <c r="J32" s="158"/>
      <c r="K32" s="588"/>
      <c r="L32" s="588"/>
      <c r="M32" s="588"/>
      <c r="N32" s="588"/>
      <c r="O32" s="588"/>
      <c r="P32" s="588"/>
      <c r="Q32" s="588"/>
      <c r="R32" s="588"/>
      <c r="S32" s="588"/>
      <c r="T32" s="588"/>
      <c r="U32" s="588"/>
      <c r="V32" s="588"/>
      <c r="W32" s="588"/>
      <c r="X32" s="588"/>
      <c r="Y32" s="589"/>
      <c r="Z32" s="41"/>
      <c r="AA32" s="41"/>
    </row>
    <row r="33" spans="1:27" ht="17.45" customHeight="1" x14ac:dyDescent="0.15">
      <c r="A33" s="202"/>
      <c r="B33" s="579" t="s">
        <v>294</v>
      </c>
      <c r="C33" s="197" t="s">
        <v>287</v>
      </c>
      <c r="D33" s="197"/>
      <c r="E33" s="197"/>
      <c r="F33" s="197"/>
      <c r="G33" s="197"/>
      <c r="H33" s="197"/>
      <c r="I33" s="156"/>
      <c r="J33" s="156"/>
      <c r="K33" s="582"/>
      <c r="L33" s="582"/>
      <c r="M33" s="582"/>
      <c r="N33" s="582"/>
      <c r="O33" s="203" t="s">
        <v>288</v>
      </c>
      <c r="P33" s="204"/>
      <c r="Q33" s="204"/>
      <c r="R33" s="204"/>
      <c r="S33" s="204"/>
      <c r="T33" s="204"/>
      <c r="U33" s="204"/>
      <c r="V33" s="204"/>
      <c r="W33" s="204"/>
      <c r="X33" s="204"/>
      <c r="Y33" s="205"/>
      <c r="Z33" s="41"/>
      <c r="AA33" s="41"/>
    </row>
    <row r="34" spans="1:27" ht="17.45" customHeight="1" x14ac:dyDescent="0.15">
      <c r="A34" s="41"/>
      <c r="B34" s="580"/>
      <c r="C34" s="198" t="s">
        <v>289</v>
      </c>
      <c r="D34" s="198"/>
      <c r="E34" s="198"/>
      <c r="F34" s="198"/>
      <c r="G34" s="198"/>
      <c r="H34" s="198"/>
      <c r="I34" s="165"/>
      <c r="J34" s="165"/>
      <c r="K34" s="583"/>
      <c r="L34" s="583"/>
      <c r="M34" s="583"/>
      <c r="N34" s="583"/>
      <c r="O34" s="96" t="s">
        <v>101</v>
      </c>
      <c r="P34" s="583"/>
      <c r="Q34" s="583"/>
      <c r="R34" s="583"/>
      <c r="S34" s="583"/>
      <c r="T34" s="200"/>
      <c r="U34" s="200"/>
      <c r="V34" s="200"/>
      <c r="W34" s="200"/>
      <c r="X34" s="200"/>
      <c r="Y34" s="201"/>
      <c r="Z34" s="41"/>
      <c r="AA34" s="41"/>
    </row>
    <row r="35" spans="1:27" ht="17.45" customHeight="1" x14ac:dyDescent="0.15">
      <c r="A35" s="41"/>
      <c r="B35" s="580"/>
      <c r="C35" s="198" t="s">
        <v>290</v>
      </c>
      <c r="D35" s="198"/>
      <c r="E35" s="198"/>
      <c r="F35" s="198"/>
      <c r="G35" s="198"/>
      <c r="H35" s="198"/>
      <c r="I35" s="165"/>
      <c r="J35" s="165"/>
      <c r="K35" s="584"/>
      <c r="L35" s="584"/>
      <c r="M35" s="584"/>
      <c r="N35" s="584"/>
      <c r="O35" s="584"/>
      <c r="P35" s="584"/>
      <c r="Q35" s="584"/>
      <c r="R35" s="584"/>
      <c r="S35" s="584"/>
      <c r="T35" s="584"/>
      <c r="U35" s="584"/>
      <c r="V35" s="584"/>
      <c r="W35" s="584"/>
      <c r="X35" s="584"/>
      <c r="Y35" s="585"/>
      <c r="Z35" s="41"/>
      <c r="AA35" s="41"/>
    </row>
    <row r="36" spans="1:27" ht="17.45" customHeight="1" x14ac:dyDescent="0.15">
      <c r="A36" s="41"/>
      <c r="B36" s="580"/>
      <c r="C36" s="198" t="s">
        <v>291</v>
      </c>
      <c r="D36" s="198"/>
      <c r="E36" s="198"/>
      <c r="F36" s="198"/>
      <c r="G36" s="198"/>
      <c r="H36" s="198"/>
      <c r="I36" s="165"/>
      <c r="J36" s="165"/>
      <c r="K36" s="584"/>
      <c r="L36" s="584"/>
      <c r="M36" s="584"/>
      <c r="N36" s="584"/>
      <c r="O36" s="584"/>
      <c r="P36" s="584"/>
      <c r="Q36" s="584"/>
      <c r="R36" s="584"/>
      <c r="S36" s="584"/>
      <c r="T36" s="584"/>
      <c r="U36" s="584"/>
      <c r="V36" s="584"/>
      <c r="W36" s="586"/>
      <c r="X36" s="586"/>
      <c r="Y36" s="587"/>
      <c r="Z36" s="41"/>
      <c r="AA36" s="41"/>
    </row>
    <row r="37" spans="1:27" ht="17.45" customHeight="1" x14ac:dyDescent="0.15">
      <c r="A37" s="41"/>
      <c r="B37" s="580"/>
      <c r="C37" s="198" t="s">
        <v>292</v>
      </c>
      <c r="D37" s="198"/>
      <c r="E37" s="198"/>
      <c r="F37" s="198"/>
      <c r="G37" s="198"/>
      <c r="H37" s="198"/>
      <c r="I37" s="165"/>
      <c r="J37" s="165"/>
      <c r="K37" s="584"/>
      <c r="L37" s="584"/>
      <c r="M37" s="584"/>
      <c r="N37" s="584"/>
      <c r="O37" s="584"/>
      <c r="P37" s="584"/>
      <c r="Q37" s="584"/>
      <c r="R37" s="584"/>
      <c r="S37" s="584"/>
      <c r="T37" s="584"/>
      <c r="U37" s="584"/>
      <c r="V37" s="584"/>
      <c r="W37" s="200" t="s">
        <v>288</v>
      </c>
      <c r="X37" s="206"/>
      <c r="Y37" s="207"/>
      <c r="Z37" s="41"/>
      <c r="AA37" s="41"/>
    </row>
    <row r="38" spans="1:27" ht="17.45" customHeight="1" x14ac:dyDescent="0.15">
      <c r="A38" s="41"/>
      <c r="B38" s="581"/>
      <c r="C38" s="199" t="s">
        <v>293</v>
      </c>
      <c r="D38" s="199"/>
      <c r="E38" s="199"/>
      <c r="F38" s="199"/>
      <c r="G38" s="199"/>
      <c r="H38" s="199"/>
      <c r="I38" s="158"/>
      <c r="J38" s="158"/>
      <c r="K38" s="588"/>
      <c r="L38" s="588"/>
      <c r="M38" s="588"/>
      <c r="N38" s="588"/>
      <c r="O38" s="588"/>
      <c r="P38" s="588"/>
      <c r="Q38" s="588"/>
      <c r="R38" s="588"/>
      <c r="S38" s="588"/>
      <c r="T38" s="588"/>
      <c r="U38" s="588"/>
      <c r="V38" s="588"/>
      <c r="W38" s="588"/>
      <c r="X38" s="588"/>
      <c r="Y38" s="589"/>
      <c r="Z38" s="41"/>
      <c r="AA38" s="41"/>
    </row>
    <row r="39" spans="1:27" ht="17.45" customHeight="1" x14ac:dyDescent="0.15">
      <c r="A39" s="202"/>
      <c r="B39" s="579" t="s">
        <v>295</v>
      </c>
      <c r="C39" s="197" t="s">
        <v>287</v>
      </c>
      <c r="D39" s="197"/>
      <c r="E39" s="197"/>
      <c r="F39" s="197"/>
      <c r="G39" s="197"/>
      <c r="H39" s="197"/>
      <c r="I39" s="156"/>
      <c r="J39" s="156"/>
      <c r="K39" s="582"/>
      <c r="L39" s="582"/>
      <c r="M39" s="582"/>
      <c r="N39" s="582"/>
      <c r="O39" s="203" t="s">
        <v>288</v>
      </c>
      <c r="P39" s="204"/>
      <c r="Q39" s="204"/>
      <c r="R39" s="204"/>
      <c r="S39" s="204"/>
      <c r="T39" s="204"/>
      <c r="U39" s="204"/>
      <c r="V39" s="204"/>
      <c r="W39" s="204"/>
      <c r="X39" s="204"/>
      <c r="Y39" s="205"/>
      <c r="Z39" s="41"/>
      <c r="AA39" s="41"/>
    </row>
    <row r="40" spans="1:27" ht="17.45" customHeight="1" x14ac:dyDescent="0.15">
      <c r="A40" s="41"/>
      <c r="B40" s="580"/>
      <c r="C40" s="198" t="s">
        <v>289</v>
      </c>
      <c r="D40" s="198"/>
      <c r="E40" s="198"/>
      <c r="F40" s="198"/>
      <c r="G40" s="198"/>
      <c r="H40" s="198"/>
      <c r="I40" s="165"/>
      <c r="J40" s="165"/>
      <c r="K40" s="583"/>
      <c r="L40" s="583"/>
      <c r="M40" s="583"/>
      <c r="N40" s="583"/>
      <c r="O40" s="96" t="s">
        <v>101</v>
      </c>
      <c r="P40" s="583"/>
      <c r="Q40" s="583"/>
      <c r="R40" s="583"/>
      <c r="S40" s="583"/>
      <c r="T40" s="200"/>
      <c r="U40" s="200"/>
      <c r="V40" s="200"/>
      <c r="W40" s="200"/>
      <c r="X40" s="200"/>
      <c r="Y40" s="201"/>
      <c r="Z40" s="41"/>
      <c r="AA40" s="41"/>
    </row>
    <row r="41" spans="1:27" ht="17.45" customHeight="1" x14ac:dyDescent="0.15">
      <c r="A41" s="41"/>
      <c r="B41" s="580"/>
      <c r="C41" s="198" t="s">
        <v>290</v>
      </c>
      <c r="D41" s="198"/>
      <c r="E41" s="198"/>
      <c r="F41" s="198"/>
      <c r="G41" s="198"/>
      <c r="H41" s="198"/>
      <c r="I41" s="165"/>
      <c r="J41" s="165"/>
      <c r="K41" s="584"/>
      <c r="L41" s="584"/>
      <c r="M41" s="584"/>
      <c r="N41" s="584"/>
      <c r="O41" s="584"/>
      <c r="P41" s="584"/>
      <c r="Q41" s="584"/>
      <c r="R41" s="584"/>
      <c r="S41" s="584"/>
      <c r="T41" s="584"/>
      <c r="U41" s="584"/>
      <c r="V41" s="584"/>
      <c r="W41" s="584"/>
      <c r="X41" s="584"/>
      <c r="Y41" s="585"/>
      <c r="Z41" s="41"/>
      <c r="AA41" s="41"/>
    </row>
    <row r="42" spans="1:27" ht="17.45" customHeight="1" x14ac:dyDescent="0.15">
      <c r="A42" s="41"/>
      <c r="B42" s="580"/>
      <c r="C42" s="198" t="s">
        <v>291</v>
      </c>
      <c r="D42" s="198"/>
      <c r="E42" s="198"/>
      <c r="F42" s="198"/>
      <c r="G42" s="198"/>
      <c r="H42" s="198"/>
      <c r="I42" s="165"/>
      <c r="J42" s="165"/>
      <c r="K42" s="584"/>
      <c r="L42" s="584"/>
      <c r="M42" s="584"/>
      <c r="N42" s="584"/>
      <c r="O42" s="584"/>
      <c r="P42" s="584"/>
      <c r="Q42" s="584"/>
      <c r="R42" s="584"/>
      <c r="S42" s="584"/>
      <c r="T42" s="584"/>
      <c r="U42" s="584"/>
      <c r="V42" s="584"/>
      <c r="W42" s="586"/>
      <c r="X42" s="586"/>
      <c r="Y42" s="587"/>
      <c r="Z42" s="41"/>
      <c r="AA42" s="41"/>
    </row>
    <row r="43" spans="1:27" ht="17.45" customHeight="1" x14ac:dyDescent="0.15">
      <c r="A43" s="41"/>
      <c r="B43" s="580"/>
      <c r="C43" s="198" t="s">
        <v>292</v>
      </c>
      <c r="D43" s="198"/>
      <c r="E43" s="198"/>
      <c r="F43" s="198"/>
      <c r="G43" s="198"/>
      <c r="H43" s="198"/>
      <c r="I43" s="165"/>
      <c r="J43" s="165"/>
      <c r="K43" s="584"/>
      <c r="L43" s="584"/>
      <c r="M43" s="584"/>
      <c r="N43" s="584"/>
      <c r="O43" s="584"/>
      <c r="P43" s="584"/>
      <c r="Q43" s="584"/>
      <c r="R43" s="584"/>
      <c r="S43" s="584"/>
      <c r="T43" s="584"/>
      <c r="U43" s="584"/>
      <c r="V43" s="584"/>
      <c r="W43" s="200" t="s">
        <v>288</v>
      </c>
      <c r="X43" s="206"/>
      <c r="Y43" s="207"/>
      <c r="Z43" s="41"/>
      <c r="AA43" s="41"/>
    </row>
    <row r="44" spans="1:27" ht="17.45" customHeight="1" x14ac:dyDescent="0.15">
      <c r="A44" s="41"/>
      <c r="B44" s="581"/>
      <c r="C44" s="199" t="s">
        <v>293</v>
      </c>
      <c r="D44" s="199"/>
      <c r="E44" s="199"/>
      <c r="F44" s="199"/>
      <c r="G44" s="199"/>
      <c r="H44" s="199"/>
      <c r="I44" s="158"/>
      <c r="J44" s="158"/>
      <c r="K44" s="588"/>
      <c r="L44" s="588"/>
      <c r="M44" s="588"/>
      <c r="N44" s="588"/>
      <c r="O44" s="588"/>
      <c r="P44" s="588"/>
      <c r="Q44" s="588"/>
      <c r="R44" s="588"/>
      <c r="S44" s="588"/>
      <c r="T44" s="588"/>
      <c r="U44" s="588"/>
      <c r="V44" s="588"/>
      <c r="W44" s="588"/>
      <c r="X44" s="588"/>
      <c r="Y44" s="589"/>
      <c r="Z44" s="41"/>
      <c r="AA44" s="41"/>
    </row>
    <row r="45" spans="1:27" ht="21.6" customHeight="1" x14ac:dyDescent="0.15">
      <c r="A45" s="41"/>
      <c r="B45" s="41"/>
      <c r="C45" s="41"/>
      <c r="D45" s="41"/>
      <c r="E45" s="41"/>
      <c r="F45" s="41"/>
      <c r="G45" s="41"/>
      <c r="H45" s="41"/>
      <c r="I45" s="108"/>
      <c r="J45" s="108"/>
      <c r="K45" s="108"/>
      <c r="L45" s="108"/>
      <c r="M45" s="108"/>
      <c r="N45" s="108"/>
      <c r="O45" s="108"/>
      <c r="P45" s="108"/>
      <c r="Q45" s="108"/>
      <c r="R45" s="108"/>
      <c r="S45" s="108"/>
      <c r="T45" s="108"/>
      <c r="U45" s="108"/>
      <c r="V45" s="108"/>
      <c r="W45" s="108"/>
      <c r="X45" s="108"/>
      <c r="Y45" s="108"/>
      <c r="Z45" s="41"/>
      <c r="AA45" s="41"/>
    </row>
    <row r="46" spans="1:27" ht="21.6" customHeight="1" x14ac:dyDescent="0.15">
      <c r="A46" s="41"/>
      <c r="B46" s="41"/>
      <c r="C46" s="41"/>
      <c r="D46" s="41"/>
      <c r="E46" s="41"/>
      <c r="F46" s="41"/>
      <c r="G46" s="41"/>
      <c r="H46" s="41"/>
      <c r="I46" s="108"/>
      <c r="J46" s="108"/>
      <c r="K46" s="108"/>
      <c r="L46" s="108"/>
      <c r="M46" s="108"/>
      <c r="N46" s="108"/>
      <c r="O46" s="108"/>
      <c r="P46" s="108"/>
      <c r="Q46" s="108"/>
      <c r="R46" s="108"/>
      <c r="S46" s="108"/>
      <c r="T46" s="108"/>
      <c r="U46" s="108"/>
      <c r="V46" s="108"/>
      <c r="W46" s="108"/>
      <c r="X46" s="108"/>
      <c r="Y46" s="108"/>
      <c r="Z46" s="41"/>
      <c r="AA46" s="41"/>
    </row>
    <row r="47" spans="1:27" ht="21.6" hidden="1" customHeight="1" x14ac:dyDescent="0.15">
      <c r="B47" s="19"/>
      <c r="C47" s="19"/>
      <c r="D47" s="19"/>
      <c r="E47" s="19"/>
      <c r="F47" s="19"/>
      <c r="G47" s="19"/>
      <c r="H47" s="19"/>
      <c r="I47" s="105"/>
      <c r="J47" s="105"/>
      <c r="K47" s="105"/>
      <c r="L47" s="105"/>
      <c r="M47" s="105"/>
      <c r="N47" s="105"/>
      <c r="O47" s="105"/>
      <c r="P47" s="105"/>
      <c r="Q47" s="105"/>
      <c r="R47" s="105"/>
      <c r="S47" s="105"/>
      <c r="T47" s="105"/>
      <c r="U47" s="105"/>
      <c r="V47" s="105"/>
      <c r="W47" s="105"/>
      <c r="X47" s="105"/>
      <c r="Y47" s="105"/>
    </row>
    <row r="48" spans="1:27" ht="21.6" hidden="1" customHeight="1" x14ac:dyDescent="0.15">
      <c r="B48" s="19"/>
      <c r="C48" s="19"/>
      <c r="D48" s="19"/>
      <c r="E48" s="19"/>
      <c r="F48" s="19"/>
      <c r="G48" s="19"/>
      <c r="H48" s="19"/>
      <c r="I48" s="105"/>
      <c r="J48" s="105"/>
      <c r="K48" s="105"/>
      <c r="L48" s="105"/>
      <c r="M48" s="105"/>
      <c r="N48" s="105"/>
      <c r="O48" s="105"/>
      <c r="P48" s="105"/>
      <c r="Q48" s="105"/>
      <c r="R48" s="105"/>
      <c r="S48" s="105"/>
      <c r="T48" s="105"/>
      <c r="U48" s="105"/>
      <c r="V48" s="105"/>
      <c r="W48" s="105"/>
      <c r="X48" s="105"/>
      <c r="Y48" s="105"/>
    </row>
    <row r="49" spans="2:25" ht="21.6" hidden="1" customHeight="1" x14ac:dyDescent="0.15">
      <c r="B49" s="19"/>
      <c r="C49" s="19"/>
      <c r="D49" s="19"/>
      <c r="E49" s="19"/>
      <c r="F49" s="19"/>
      <c r="G49" s="19"/>
      <c r="H49" s="19"/>
      <c r="I49" s="105"/>
      <c r="J49" s="105"/>
      <c r="K49" s="105"/>
      <c r="L49" s="105"/>
      <c r="M49" s="105"/>
      <c r="N49" s="105"/>
      <c r="O49" s="105"/>
      <c r="P49" s="105"/>
      <c r="Q49" s="105"/>
      <c r="R49" s="105"/>
      <c r="S49" s="105"/>
      <c r="T49" s="105"/>
      <c r="U49" s="105"/>
      <c r="V49" s="105"/>
      <c r="W49" s="105"/>
      <c r="X49" s="105"/>
      <c r="Y49" s="105"/>
    </row>
    <row r="50" spans="2:25" ht="21.6" hidden="1" customHeight="1" x14ac:dyDescent="0.15">
      <c r="B50" s="19"/>
      <c r="C50" s="19"/>
      <c r="D50" s="19"/>
      <c r="E50" s="19"/>
      <c r="F50" s="19"/>
      <c r="G50" s="19"/>
      <c r="H50" s="19"/>
      <c r="I50" s="105"/>
      <c r="J50" s="105"/>
      <c r="K50" s="105"/>
      <c r="L50" s="105"/>
      <c r="M50" s="105"/>
      <c r="N50" s="105"/>
      <c r="O50" s="105"/>
      <c r="P50" s="105"/>
      <c r="Q50" s="105"/>
      <c r="R50" s="105"/>
      <c r="S50" s="105"/>
      <c r="T50" s="105"/>
      <c r="U50" s="105"/>
      <c r="V50" s="105"/>
      <c r="W50" s="105"/>
      <c r="X50" s="105"/>
      <c r="Y50" s="105"/>
    </row>
    <row r="51" spans="2:25" ht="21.6" hidden="1" customHeight="1" x14ac:dyDescent="0.15">
      <c r="B51" s="19"/>
      <c r="C51" s="19"/>
      <c r="D51" s="19"/>
      <c r="E51" s="19"/>
      <c r="F51" s="19"/>
      <c r="G51" s="19"/>
      <c r="H51" s="19"/>
      <c r="I51" s="105"/>
      <c r="J51" s="105"/>
      <c r="K51" s="105"/>
      <c r="L51" s="105"/>
      <c r="M51" s="105"/>
      <c r="N51" s="105"/>
      <c r="O51" s="105"/>
      <c r="P51" s="105"/>
      <c r="Q51" s="105"/>
      <c r="R51" s="105"/>
      <c r="S51" s="105"/>
      <c r="T51" s="105"/>
      <c r="U51" s="105"/>
      <c r="V51" s="105"/>
      <c r="W51" s="105"/>
      <c r="X51" s="105"/>
      <c r="Y51" s="105"/>
    </row>
    <row r="52" spans="2:25" ht="21.6" hidden="1" customHeight="1" x14ac:dyDescent="0.15">
      <c r="B52" s="19"/>
      <c r="C52" s="19"/>
      <c r="D52" s="19"/>
      <c r="E52" s="19"/>
      <c r="F52" s="19"/>
      <c r="G52" s="19"/>
      <c r="H52" s="19"/>
      <c r="I52" s="105"/>
      <c r="J52" s="105"/>
      <c r="K52" s="105"/>
      <c r="L52" s="105"/>
      <c r="M52" s="105"/>
      <c r="N52" s="105"/>
      <c r="O52" s="105"/>
      <c r="P52" s="105"/>
      <c r="Q52" s="105"/>
      <c r="R52" s="105"/>
      <c r="S52" s="105"/>
      <c r="T52" s="105"/>
      <c r="U52" s="105"/>
      <c r="V52" s="105"/>
      <c r="W52" s="105"/>
      <c r="X52" s="105"/>
      <c r="Y52" s="105"/>
    </row>
    <row r="53" spans="2:25" ht="21.6" hidden="1" customHeight="1" x14ac:dyDescent="0.15">
      <c r="B53" s="19"/>
      <c r="C53" s="19"/>
      <c r="D53" s="19"/>
      <c r="E53" s="19"/>
      <c r="F53" s="19"/>
      <c r="G53" s="19"/>
      <c r="H53" s="19"/>
      <c r="I53" s="105"/>
      <c r="J53" s="105"/>
      <c r="K53" s="105"/>
      <c r="L53" s="105"/>
      <c r="M53" s="105"/>
      <c r="N53" s="105"/>
      <c r="O53" s="105"/>
      <c r="P53" s="105"/>
      <c r="Q53" s="105"/>
      <c r="R53" s="105"/>
      <c r="S53" s="105"/>
      <c r="T53" s="105"/>
      <c r="U53" s="105"/>
      <c r="V53" s="105"/>
      <c r="W53" s="105"/>
      <c r="X53" s="105"/>
      <c r="Y53" s="105"/>
    </row>
    <row r="54" spans="2:25" ht="21.6" hidden="1" customHeight="1" x14ac:dyDescent="0.15">
      <c r="B54" s="19"/>
      <c r="C54" s="19"/>
      <c r="D54" s="19"/>
      <c r="E54" s="19"/>
      <c r="F54" s="19"/>
      <c r="G54" s="19"/>
      <c r="H54" s="19"/>
      <c r="I54" s="105"/>
      <c r="J54" s="105"/>
      <c r="K54" s="105"/>
      <c r="L54" s="105"/>
      <c r="M54" s="105"/>
      <c r="N54" s="105"/>
      <c r="O54" s="105"/>
      <c r="P54" s="105"/>
      <c r="Q54" s="105"/>
      <c r="R54" s="105"/>
      <c r="S54" s="105"/>
      <c r="T54" s="105"/>
      <c r="U54" s="105"/>
      <c r="V54" s="105"/>
      <c r="W54" s="105"/>
      <c r="X54" s="105"/>
      <c r="Y54" s="105"/>
    </row>
    <row r="55" spans="2:25" ht="21.6" hidden="1" customHeight="1" x14ac:dyDescent="0.15">
      <c r="B55" s="19"/>
      <c r="C55" s="19"/>
      <c r="D55" s="19"/>
      <c r="E55" s="19"/>
      <c r="F55" s="19"/>
      <c r="G55" s="19"/>
      <c r="H55" s="19"/>
      <c r="I55" s="105"/>
      <c r="J55" s="105"/>
      <c r="K55" s="105"/>
      <c r="L55" s="105"/>
      <c r="M55" s="105"/>
      <c r="N55" s="105"/>
      <c r="O55" s="105"/>
      <c r="P55" s="105"/>
      <c r="Q55" s="105"/>
      <c r="R55" s="105"/>
      <c r="S55" s="105"/>
      <c r="T55" s="105"/>
      <c r="U55" s="105"/>
      <c r="V55" s="105"/>
      <c r="W55" s="105"/>
      <c r="X55" s="105"/>
      <c r="Y55" s="105"/>
    </row>
    <row r="56" spans="2:25" ht="21.6" hidden="1" customHeight="1" x14ac:dyDescent="0.15">
      <c r="B56" s="19"/>
      <c r="C56" s="19"/>
      <c r="D56" s="19"/>
      <c r="E56" s="19"/>
      <c r="F56" s="19"/>
      <c r="G56" s="19"/>
      <c r="H56" s="19"/>
      <c r="I56" s="105"/>
      <c r="J56" s="105"/>
      <c r="K56" s="105"/>
      <c r="L56" s="105"/>
      <c r="M56" s="105"/>
      <c r="N56" s="105"/>
      <c r="O56" s="105"/>
      <c r="P56" s="105"/>
      <c r="Q56" s="105"/>
      <c r="R56" s="105"/>
      <c r="S56" s="105"/>
      <c r="T56" s="105"/>
      <c r="U56" s="105"/>
      <c r="V56" s="105"/>
      <c r="W56" s="105"/>
      <c r="X56" s="105"/>
      <c r="Y56" s="105"/>
    </row>
    <row r="57" spans="2:25" ht="21.6" hidden="1" customHeight="1" x14ac:dyDescent="0.15">
      <c r="B57" s="19"/>
      <c r="C57" s="19"/>
      <c r="D57" s="19"/>
      <c r="E57" s="19"/>
      <c r="F57" s="19"/>
      <c r="G57" s="19"/>
      <c r="H57" s="19"/>
      <c r="I57" s="105"/>
      <c r="J57" s="105"/>
      <c r="K57" s="105"/>
      <c r="L57" s="105"/>
      <c r="M57" s="105"/>
      <c r="N57" s="105"/>
      <c r="O57" s="105"/>
      <c r="P57" s="105"/>
      <c r="Q57" s="105"/>
      <c r="R57" s="105"/>
      <c r="S57" s="105"/>
      <c r="T57" s="105"/>
      <c r="U57" s="105"/>
      <c r="V57" s="105"/>
      <c r="W57" s="105"/>
      <c r="X57" s="105"/>
      <c r="Y57" s="105"/>
    </row>
    <row r="58" spans="2:25" ht="21.6" hidden="1" customHeight="1" x14ac:dyDescent="0.15">
      <c r="B58" s="19"/>
      <c r="C58" s="19"/>
      <c r="D58" s="19"/>
      <c r="E58" s="19"/>
      <c r="F58" s="19"/>
      <c r="G58" s="19"/>
      <c r="H58" s="19"/>
      <c r="I58" s="105"/>
      <c r="J58" s="105"/>
      <c r="K58" s="105"/>
      <c r="L58" s="105"/>
      <c r="M58" s="105"/>
      <c r="N58" s="105"/>
      <c r="O58" s="105"/>
      <c r="P58" s="105"/>
      <c r="Q58" s="105"/>
      <c r="R58" s="105"/>
      <c r="S58" s="105"/>
      <c r="T58" s="105"/>
      <c r="U58" s="105"/>
      <c r="V58" s="105"/>
      <c r="W58" s="105"/>
      <c r="X58" s="105"/>
      <c r="Y58" s="105"/>
    </row>
    <row r="59" spans="2:25" ht="21.6" hidden="1" customHeight="1" x14ac:dyDescent="0.15">
      <c r="B59" s="19"/>
      <c r="C59" s="19"/>
      <c r="D59" s="19"/>
      <c r="E59" s="19"/>
      <c r="F59" s="19"/>
      <c r="G59" s="19"/>
      <c r="H59" s="19"/>
      <c r="I59" s="105"/>
      <c r="J59" s="105"/>
      <c r="K59" s="105"/>
      <c r="L59" s="105"/>
      <c r="M59" s="105"/>
      <c r="N59" s="105"/>
      <c r="O59" s="105"/>
      <c r="P59" s="105"/>
      <c r="Q59" s="105"/>
      <c r="R59" s="105"/>
      <c r="S59" s="105"/>
      <c r="T59" s="105"/>
      <c r="U59" s="105"/>
      <c r="V59" s="105"/>
      <c r="W59" s="105"/>
      <c r="X59" s="105"/>
      <c r="Y59" s="105"/>
    </row>
    <row r="60" spans="2:25" ht="21.6" hidden="1" customHeight="1" x14ac:dyDescent="0.15">
      <c r="B60" s="19"/>
      <c r="C60" s="19"/>
      <c r="D60" s="19"/>
      <c r="E60" s="19"/>
      <c r="F60" s="19"/>
      <c r="G60" s="19"/>
      <c r="H60" s="19"/>
      <c r="I60" s="105"/>
      <c r="J60" s="105"/>
      <c r="K60" s="105"/>
      <c r="L60" s="105"/>
      <c r="M60" s="105"/>
      <c r="N60" s="105"/>
      <c r="O60" s="105"/>
      <c r="P60" s="105"/>
      <c r="Q60" s="105"/>
      <c r="R60" s="105"/>
      <c r="S60" s="105"/>
      <c r="T60" s="105"/>
      <c r="U60" s="105"/>
      <c r="V60" s="105"/>
      <c r="W60" s="105"/>
      <c r="X60" s="105"/>
      <c r="Y60" s="105"/>
    </row>
    <row r="61" spans="2:25" ht="21.6" hidden="1" customHeight="1" x14ac:dyDescent="0.15">
      <c r="B61" s="19"/>
      <c r="C61" s="19"/>
      <c r="D61" s="19"/>
      <c r="E61" s="19"/>
      <c r="F61" s="19"/>
      <c r="G61" s="19"/>
      <c r="H61" s="19"/>
      <c r="I61" s="105"/>
      <c r="J61" s="105"/>
      <c r="K61" s="105"/>
      <c r="L61" s="105"/>
      <c r="M61" s="105"/>
      <c r="N61" s="105"/>
      <c r="O61" s="105"/>
      <c r="P61" s="105"/>
      <c r="Q61" s="105"/>
      <c r="R61" s="105"/>
      <c r="S61" s="105"/>
      <c r="T61" s="105"/>
      <c r="U61" s="105"/>
      <c r="V61" s="105"/>
      <c r="W61" s="105"/>
      <c r="X61" s="105"/>
      <c r="Y61" s="105"/>
    </row>
  </sheetData>
  <sheetProtection algorithmName="SHA-512" hashValue="jRsaVhmP9CPZg7ouXfOcbZKLOKRCU23bU7+MjMJWG0tvKpR3PKcuq0m3Yimm3JOH1UWZpjahWoGS6oG3SYdCsg==" saltValue="b4tGJpfYrdVSOgQUks3GiQ==" spinCount="100000" sheet="1" selectLockedCells="1"/>
  <mergeCells count="51">
    <mergeCell ref="D2:W2"/>
    <mergeCell ref="P17:Y17"/>
    <mergeCell ref="T20:Y20"/>
    <mergeCell ref="I15:Y15"/>
    <mergeCell ref="I6:Y6"/>
    <mergeCell ref="I5:Y5"/>
    <mergeCell ref="I9:Y9"/>
    <mergeCell ref="I10:Y10"/>
    <mergeCell ref="I11:Y11"/>
    <mergeCell ref="I7:Y7"/>
    <mergeCell ref="I24:J24"/>
    <mergeCell ref="I25:M25"/>
    <mergeCell ref="B1:Y1"/>
    <mergeCell ref="J17:K17"/>
    <mergeCell ref="M17:O17"/>
    <mergeCell ref="I20:K20"/>
    <mergeCell ref="M20:O20"/>
    <mergeCell ref="I18:Y18"/>
    <mergeCell ref="I19:Y19"/>
    <mergeCell ref="I23:Y23"/>
    <mergeCell ref="Q20:S20"/>
    <mergeCell ref="I21:K21"/>
    <mergeCell ref="M21:O21"/>
    <mergeCell ref="Q21:S21"/>
    <mergeCell ref="I13:Y13"/>
    <mergeCell ref="I14:Y14"/>
    <mergeCell ref="B26:Y26"/>
    <mergeCell ref="B27:B32"/>
    <mergeCell ref="K27:N27"/>
    <mergeCell ref="K28:N28"/>
    <mergeCell ref="P28:S28"/>
    <mergeCell ref="K29:Y29"/>
    <mergeCell ref="K30:Y30"/>
    <mergeCell ref="K31:V31"/>
    <mergeCell ref="K32:Y32"/>
    <mergeCell ref="B33:B38"/>
    <mergeCell ref="K33:N33"/>
    <mergeCell ref="K34:N34"/>
    <mergeCell ref="P34:S34"/>
    <mergeCell ref="K35:Y35"/>
    <mergeCell ref="K36:Y36"/>
    <mergeCell ref="K37:V37"/>
    <mergeCell ref="K38:Y38"/>
    <mergeCell ref="B39:B44"/>
    <mergeCell ref="K39:N39"/>
    <mergeCell ref="K40:N40"/>
    <mergeCell ref="P40:S40"/>
    <mergeCell ref="K41:Y41"/>
    <mergeCell ref="K42:Y42"/>
    <mergeCell ref="K43:V43"/>
    <mergeCell ref="K44:Y44"/>
  </mergeCells>
  <phoneticPr fontId="1"/>
  <conditionalFormatting sqref="I24:J24">
    <cfRule type="expression" dxfId="66" priority="6">
      <formula>$I$24=""</formula>
    </cfRule>
  </conditionalFormatting>
  <conditionalFormatting sqref="I20:K20">
    <cfRule type="expression" dxfId="65" priority="13">
      <formula>$I$20=""</formula>
    </cfRule>
  </conditionalFormatting>
  <conditionalFormatting sqref="I25:M25">
    <cfRule type="expression" dxfId="64" priority="1">
      <formula>$I$25=""</formula>
    </cfRule>
  </conditionalFormatting>
  <conditionalFormatting sqref="I5:Y5">
    <cfRule type="expression" dxfId="63" priority="23">
      <formula>$I$5=""</formula>
    </cfRule>
  </conditionalFormatting>
  <conditionalFormatting sqref="I7:Y7">
    <cfRule type="expression" dxfId="62" priority="4">
      <formula>$I$7=""</formula>
    </cfRule>
  </conditionalFormatting>
  <conditionalFormatting sqref="I10:Y10">
    <cfRule type="expression" dxfId="61" priority="21">
      <formula>$I$10=""</formula>
    </cfRule>
  </conditionalFormatting>
  <conditionalFormatting sqref="I13:Y13">
    <cfRule type="expression" dxfId="60" priority="20">
      <formula>$I$13=""</formula>
    </cfRule>
  </conditionalFormatting>
  <conditionalFormatting sqref="I14:Y14">
    <cfRule type="expression" dxfId="59" priority="19">
      <formula>$I$14=""</formula>
    </cfRule>
  </conditionalFormatting>
  <conditionalFormatting sqref="I15:Y15">
    <cfRule type="expression" dxfId="58" priority="18">
      <formula>$I$15=""</formula>
    </cfRule>
  </conditionalFormatting>
  <conditionalFormatting sqref="I18:Y18">
    <cfRule type="expression" dxfId="57" priority="15">
      <formula>$I$18=""</formula>
    </cfRule>
  </conditionalFormatting>
  <conditionalFormatting sqref="I19:Y19">
    <cfRule type="expression" dxfId="56" priority="14">
      <formula>$I$19=""</formula>
    </cfRule>
  </conditionalFormatting>
  <conditionalFormatting sqref="I23:Y23">
    <cfRule type="expression" dxfId="55" priority="7">
      <formula>$I$23=""</formula>
    </cfRule>
  </conditionalFormatting>
  <conditionalFormatting sqref="J17:K17">
    <cfRule type="expression" dxfId="54" priority="17">
      <formula>$J$17=""</formula>
    </cfRule>
  </conditionalFormatting>
  <conditionalFormatting sqref="M17:O17">
    <cfRule type="expression" dxfId="53" priority="16">
      <formula>$M$17=""</formula>
    </cfRule>
  </conditionalFormatting>
  <conditionalFormatting sqref="M20:O20">
    <cfRule type="expression" dxfId="52" priority="12">
      <formula>$M$20=""</formula>
    </cfRule>
  </conditionalFormatting>
  <conditionalFormatting sqref="Q20:S20">
    <cfRule type="expression" dxfId="51" priority="11">
      <formula>$Q$20=""</formula>
    </cfRule>
  </conditionalFormatting>
  <dataValidations count="2">
    <dataValidation type="list" allowBlank="1" showInputMessage="1" showErrorMessage="1" sqref="I25:M25" xr:uid="{6109E37B-6853-4159-9133-E830CD81267A}">
      <formula1>$AH$4:$AH$5</formula1>
    </dataValidation>
    <dataValidation type="list" allowBlank="1" showInputMessage="1" showErrorMessage="1" sqref="I24:J24" xr:uid="{BE9D4810-4620-4A45-91A5-58C3F90843AE}">
      <formula1>$AG$4:$AG$15</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5B58A917-020C-424C-888D-C98D4E6A3A56}">
          <x14:formula1>
            <xm:f>参照!$B$43:$B$45</xm:f>
          </x14:formula1>
          <xm:sqref>K27:N27 K33:N33 K39:N39</xm:sqref>
        </x14:dataValidation>
        <x14:dataValidation type="list" allowBlank="1" showInputMessage="1" showErrorMessage="1" xr:uid="{A0F7A765-8B1B-4569-90BE-BFC72AC9BDDB}">
          <x14:formula1>
            <xm:f>参照!$B$46:$B$48</xm:f>
          </x14:formula1>
          <xm:sqref>K31:V31 K37:V37 K43:V43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92873-23EF-4A5E-BCFF-C465AED92C39}">
  <sheetPr codeName="Sheet4">
    <tabColor theme="5" tint="0.59999389629810485"/>
    <pageSetUpPr fitToPage="1"/>
  </sheetPr>
  <dimension ref="A1:V84"/>
  <sheetViews>
    <sheetView topLeftCell="A38" zoomScaleNormal="100" zoomScaleSheetLayoutView="85" workbookViewId="0">
      <selection activeCell="F61" sqref="F61"/>
    </sheetView>
  </sheetViews>
  <sheetFormatPr defaultColWidth="9" defaultRowHeight="17.25" customHeight="1" zeroHeight="1" x14ac:dyDescent="0.15"/>
  <cols>
    <col min="1" max="2" width="4" style="2" customWidth="1"/>
    <col min="3" max="3" width="3.625" style="11" customWidth="1"/>
    <col min="4" max="4" width="1.375" style="11" customWidth="1"/>
    <col min="5" max="5" width="2.25" style="2" customWidth="1"/>
    <col min="6" max="6" width="4" style="2" customWidth="1"/>
    <col min="7" max="9" width="9" style="2" customWidth="1"/>
    <col min="10" max="10" width="17.375" style="2" customWidth="1"/>
    <col min="11" max="11" width="11.25" style="2" customWidth="1"/>
    <col min="12" max="17" width="12" style="2" customWidth="1"/>
    <col min="18" max="18" width="19" style="2" customWidth="1"/>
    <col min="19" max="19" width="1.25" style="20" customWidth="1"/>
    <col min="20" max="16384" width="9" style="2"/>
  </cols>
  <sheetData>
    <row r="1" spans="1:22" ht="16.5" customHeight="1" x14ac:dyDescent="0.15">
      <c r="A1" s="20"/>
      <c r="B1" s="20"/>
      <c r="C1" s="21"/>
      <c r="D1" s="21"/>
      <c r="E1" s="20"/>
      <c r="F1" s="20"/>
      <c r="G1" s="20"/>
      <c r="H1" s="20"/>
      <c r="I1" s="20"/>
      <c r="J1" s="20"/>
      <c r="K1" s="20"/>
      <c r="L1" s="20"/>
      <c r="M1" s="20"/>
      <c r="N1" s="20"/>
      <c r="O1" s="20"/>
      <c r="P1" s="20"/>
      <c r="Q1" s="171">
        <f>IF(OR(R2&lt;&gt;"",R4&lt;&gt;""),1,"")</f>
        <v>1</v>
      </c>
      <c r="R1" s="172" t="s">
        <v>296</v>
      </c>
    </row>
    <row r="2" spans="1:22" ht="25.5" customHeight="1" x14ac:dyDescent="0.15">
      <c r="A2" s="20"/>
      <c r="B2" s="20"/>
      <c r="C2" s="21"/>
      <c r="D2" s="21"/>
      <c r="E2" s="20"/>
      <c r="F2" s="20"/>
      <c r="G2" s="20"/>
      <c r="H2" s="20"/>
      <c r="I2" s="20"/>
      <c r="J2" s="20"/>
      <c r="K2" s="20"/>
      <c r="L2" s="20"/>
      <c r="M2" s="20"/>
      <c r="N2" s="20"/>
      <c r="O2" s="20"/>
      <c r="P2" s="20"/>
      <c r="Q2" s="20"/>
      <c r="R2" s="173" t="str">
        <f>IF(N7="","実施者氏名が未入力","")</f>
        <v>実施者氏名が未入力</v>
      </c>
    </row>
    <row r="3" spans="1:22" ht="16.5" customHeight="1" x14ac:dyDescent="0.15">
      <c r="A3" s="20"/>
      <c r="B3" s="20"/>
      <c r="C3" s="21"/>
      <c r="D3" s="21"/>
      <c r="E3" s="20"/>
      <c r="F3" s="20"/>
      <c r="G3" s="20"/>
      <c r="H3" s="20"/>
      <c r="I3" s="20"/>
      <c r="J3" s="20"/>
      <c r="K3" s="20"/>
      <c r="L3" s="20"/>
      <c r="M3" s="20"/>
      <c r="N3" s="20"/>
      <c r="O3" s="20"/>
      <c r="P3" s="20"/>
      <c r="Q3" s="171"/>
      <c r="R3" s="172" t="s">
        <v>297</v>
      </c>
    </row>
    <row r="4" spans="1:22" ht="35.25" customHeight="1" x14ac:dyDescent="0.15">
      <c r="A4" s="20"/>
      <c r="B4" s="20"/>
      <c r="C4" s="21"/>
      <c r="D4" s="21"/>
      <c r="E4" s="20"/>
      <c r="F4" s="20"/>
      <c r="G4" s="20"/>
      <c r="H4" s="20"/>
      <c r="I4" s="20"/>
      <c r="J4" s="20"/>
      <c r="K4" s="20"/>
      <c r="L4" s="20"/>
      <c r="M4" s="20"/>
      <c r="N4" s="20"/>
      <c r="O4" s="20"/>
      <c r="P4" s="20"/>
      <c r="Q4" s="20"/>
      <c r="R4" s="174" t="str">
        <f>IF(R5&lt;&gt;19,"未回答項目がある または 「×」が選択されています","")</f>
        <v>未回答項目がある または 「×」が選択されています</v>
      </c>
    </row>
    <row r="5" spans="1:22" ht="26.25" customHeight="1" x14ac:dyDescent="0.15">
      <c r="A5" s="20"/>
      <c r="B5" s="1" t="s">
        <v>298</v>
      </c>
      <c r="C5" s="9"/>
      <c r="D5" s="9"/>
      <c r="E5" s="1"/>
      <c r="F5" s="1"/>
      <c r="G5" s="1"/>
      <c r="H5" s="1"/>
      <c r="I5" s="1"/>
      <c r="J5" s="1"/>
      <c r="K5" s="1"/>
      <c r="L5" s="1"/>
      <c r="M5" s="1"/>
      <c r="N5" s="1"/>
      <c r="O5" s="1"/>
      <c r="P5" s="1"/>
      <c r="Q5" s="1"/>
      <c r="R5" s="175">
        <f>SUM(R10:R77)</f>
        <v>0</v>
      </c>
    </row>
    <row r="6" spans="1:22" ht="26.25" customHeight="1" x14ac:dyDescent="0.15">
      <c r="A6" s="20"/>
      <c r="B6" s="616" t="s">
        <v>299</v>
      </c>
      <c r="C6" s="616"/>
      <c r="D6" s="616"/>
      <c r="E6" s="616"/>
      <c r="F6" s="616"/>
      <c r="G6" s="616"/>
      <c r="H6" s="616"/>
      <c r="I6" s="616"/>
      <c r="J6" s="616"/>
      <c r="K6" s="616"/>
      <c r="L6" s="616"/>
      <c r="M6" s="616"/>
      <c r="N6" s="616"/>
      <c r="O6" s="616"/>
      <c r="P6" s="616"/>
      <c r="Q6" s="616"/>
      <c r="R6" s="171"/>
    </row>
    <row r="7" spans="1:22" ht="21" customHeight="1" x14ac:dyDescent="0.15">
      <c r="A7" s="20"/>
      <c r="B7" s="1"/>
      <c r="C7" s="9"/>
      <c r="D7" s="9"/>
      <c r="E7" s="1"/>
      <c r="F7" s="1"/>
      <c r="G7" s="1"/>
      <c r="H7" s="1"/>
      <c r="I7" s="1"/>
      <c r="J7" s="1"/>
      <c r="K7" s="1"/>
      <c r="L7" s="1"/>
      <c r="M7" s="176" t="s">
        <v>300</v>
      </c>
      <c r="N7" s="617"/>
      <c r="O7" s="617"/>
      <c r="P7" s="617"/>
      <c r="Q7" s="617"/>
      <c r="R7" s="171"/>
    </row>
    <row r="8" spans="1:22" ht="17.25" customHeight="1" x14ac:dyDescent="0.15">
      <c r="A8" s="20"/>
      <c r="B8" s="1"/>
      <c r="C8" s="177" t="s">
        <v>301</v>
      </c>
      <c r="D8" s="178"/>
      <c r="E8" s="179"/>
      <c r="F8" s="179"/>
      <c r="G8" s="179"/>
      <c r="H8" s="179"/>
      <c r="I8" s="179"/>
      <c r="J8" s="179"/>
      <c r="K8" s="180"/>
      <c r="L8" s="1"/>
      <c r="M8" s="1"/>
      <c r="N8" s="1"/>
      <c r="O8" s="1"/>
      <c r="P8" s="1"/>
      <c r="Q8" s="1"/>
      <c r="R8" s="171"/>
      <c r="V8" s="2" t="s">
        <v>68</v>
      </c>
    </row>
    <row r="9" spans="1:22" ht="17.25" customHeight="1" thickBot="1" x14ac:dyDescent="0.2">
      <c r="A9" s="20"/>
      <c r="B9" s="1"/>
      <c r="C9" s="9"/>
      <c r="D9" s="9"/>
      <c r="E9" s="1"/>
      <c r="F9" s="1"/>
      <c r="G9" s="1"/>
      <c r="H9" s="1"/>
      <c r="I9" s="1"/>
      <c r="J9" s="1"/>
      <c r="K9" s="1"/>
      <c r="L9" s="1"/>
      <c r="M9" s="1"/>
      <c r="N9" s="1"/>
      <c r="O9" s="1"/>
      <c r="P9" s="1"/>
      <c r="Q9" s="1"/>
      <c r="R9" s="171"/>
      <c r="V9" s="2" t="s">
        <v>235</v>
      </c>
    </row>
    <row r="10" spans="1:22" ht="16.5" customHeight="1" thickBot="1" x14ac:dyDescent="0.2">
      <c r="A10" s="20"/>
      <c r="B10" s="19">
        <v>1</v>
      </c>
      <c r="C10" s="110"/>
      <c r="D10" s="9"/>
      <c r="E10" s="1" t="s">
        <v>302</v>
      </c>
      <c r="F10" s="1"/>
      <c r="G10" s="1"/>
      <c r="H10" s="1"/>
      <c r="I10" s="1"/>
      <c r="J10" s="1"/>
      <c r="K10" s="1"/>
      <c r="L10" s="1"/>
      <c r="M10" s="1"/>
      <c r="N10" s="1"/>
      <c r="O10" s="1"/>
      <c r="P10" s="1"/>
      <c r="Q10" s="1"/>
      <c r="R10" s="175">
        <f>IF(OR(C10="○",C10="－"),1,0)</f>
        <v>0</v>
      </c>
      <c r="V10" s="2" t="s">
        <v>203</v>
      </c>
    </row>
    <row r="11" spans="1:22" ht="16.5" customHeight="1" thickBot="1" x14ac:dyDescent="0.2">
      <c r="A11" s="20"/>
      <c r="B11" s="19"/>
      <c r="C11" s="117"/>
      <c r="D11" s="9"/>
      <c r="E11" s="1"/>
      <c r="F11" s="1"/>
      <c r="G11" s="1"/>
      <c r="H11" s="1"/>
      <c r="I11" s="1"/>
      <c r="J11" s="1"/>
      <c r="K11" s="1"/>
      <c r="L11" s="1"/>
      <c r="M11" s="1"/>
      <c r="N11" s="1"/>
      <c r="O11" s="1"/>
      <c r="P11" s="1"/>
      <c r="Q11" s="1"/>
      <c r="R11" s="175"/>
    </row>
    <row r="12" spans="1:22" ht="16.5" customHeight="1" thickBot="1" x14ac:dyDescent="0.2">
      <c r="A12" s="20"/>
      <c r="B12" s="19">
        <v>2</v>
      </c>
      <c r="C12" s="110"/>
      <c r="D12" s="9"/>
      <c r="E12" s="1" t="s">
        <v>303</v>
      </c>
      <c r="F12" s="1"/>
      <c r="G12" s="1"/>
      <c r="H12" s="1"/>
      <c r="I12" s="1"/>
      <c r="J12" s="1"/>
      <c r="K12" s="1"/>
      <c r="L12" s="1"/>
      <c r="M12" s="1"/>
      <c r="N12" s="1"/>
      <c r="O12" s="1"/>
      <c r="P12" s="1"/>
      <c r="Q12" s="1"/>
      <c r="R12" s="175">
        <f>IF(OR(C12="○",C12="－"),1,0)</f>
        <v>0</v>
      </c>
    </row>
    <row r="13" spans="1:22" ht="16.5" customHeight="1" thickBot="1" x14ac:dyDescent="0.2">
      <c r="A13" s="20"/>
      <c r="B13" s="19"/>
      <c r="C13" s="117"/>
      <c r="D13" s="9"/>
      <c r="E13" s="1"/>
      <c r="F13" s="1"/>
      <c r="G13" s="1"/>
      <c r="H13" s="1"/>
      <c r="I13" s="1"/>
      <c r="J13" s="1"/>
      <c r="K13" s="1"/>
      <c r="L13" s="1"/>
      <c r="M13" s="1"/>
      <c r="N13" s="1"/>
      <c r="O13" s="1"/>
      <c r="P13" s="1"/>
      <c r="Q13" s="1"/>
      <c r="R13" s="175"/>
    </row>
    <row r="14" spans="1:22" ht="16.5" customHeight="1" thickBot="1" x14ac:dyDescent="0.2">
      <c r="A14" s="20"/>
      <c r="B14" s="19">
        <v>3</v>
      </c>
      <c r="C14" s="110"/>
      <c r="D14" s="9"/>
      <c r="E14" s="1" t="s">
        <v>304</v>
      </c>
      <c r="F14" s="1"/>
      <c r="G14" s="1"/>
      <c r="H14" s="1"/>
      <c r="I14" s="1"/>
      <c r="J14" s="1"/>
      <c r="K14" s="1"/>
      <c r="L14" s="1"/>
      <c r="M14" s="1"/>
      <c r="N14" s="1"/>
      <c r="O14" s="1"/>
      <c r="P14" s="1"/>
      <c r="Q14" s="1"/>
      <c r="R14" s="175">
        <f>IF(OR(C14="○",C14="－"),1,0)</f>
        <v>0</v>
      </c>
    </row>
    <row r="15" spans="1:22" ht="16.5" customHeight="1" thickBot="1" x14ac:dyDescent="0.2">
      <c r="A15" s="20"/>
      <c r="B15" s="19"/>
      <c r="C15" s="117"/>
      <c r="D15" s="9"/>
      <c r="E15" s="1"/>
      <c r="F15" s="1"/>
      <c r="G15" s="1"/>
      <c r="H15" s="1"/>
      <c r="I15" s="1"/>
      <c r="J15" s="1"/>
      <c r="K15" s="1"/>
      <c r="L15" s="1"/>
      <c r="M15" s="1"/>
      <c r="N15" s="1"/>
      <c r="O15" s="1"/>
      <c r="P15" s="1"/>
      <c r="Q15" s="1"/>
      <c r="R15" s="175"/>
    </row>
    <row r="16" spans="1:22" ht="16.5" customHeight="1" thickBot="1" x14ac:dyDescent="0.2">
      <c r="A16" s="20"/>
      <c r="B16" s="19">
        <v>4</v>
      </c>
      <c r="C16" s="110"/>
      <c r="D16" s="9"/>
      <c r="E16" s="1" t="s">
        <v>305</v>
      </c>
      <c r="F16" s="1"/>
      <c r="G16" s="1"/>
      <c r="H16" s="1"/>
      <c r="I16" s="1"/>
      <c r="J16" s="1"/>
      <c r="K16" s="1"/>
      <c r="L16" s="1"/>
      <c r="M16" s="1"/>
      <c r="N16" s="1"/>
      <c r="O16" s="1"/>
      <c r="P16" s="1"/>
      <c r="Q16" s="1"/>
      <c r="R16" s="175">
        <f>IF(OR(C16="○",C16="－"),1,0)</f>
        <v>0</v>
      </c>
    </row>
    <row r="17" spans="1:18" ht="16.5" customHeight="1" thickBot="1" x14ac:dyDescent="0.2">
      <c r="A17" s="20"/>
      <c r="B17" s="19"/>
      <c r="C17" s="117"/>
      <c r="D17" s="9"/>
      <c r="E17" s="1"/>
      <c r="F17" s="1"/>
      <c r="G17" s="1"/>
      <c r="H17" s="1"/>
      <c r="I17" s="1"/>
      <c r="J17" s="1"/>
      <c r="K17" s="1"/>
      <c r="L17" s="1"/>
      <c r="M17" s="1"/>
      <c r="N17" s="1"/>
      <c r="O17" s="1"/>
      <c r="P17" s="1"/>
      <c r="Q17" s="1"/>
      <c r="R17" s="175"/>
    </row>
    <row r="18" spans="1:18" ht="16.5" customHeight="1" thickBot="1" x14ac:dyDescent="0.2">
      <c r="A18" s="20"/>
      <c r="B18" s="19">
        <v>5</v>
      </c>
      <c r="C18" s="110"/>
      <c r="D18" s="9"/>
      <c r="E18" s="1" t="s">
        <v>306</v>
      </c>
      <c r="F18" s="1"/>
      <c r="G18" s="1"/>
      <c r="H18" s="1"/>
      <c r="I18" s="1"/>
      <c r="J18" s="1"/>
      <c r="K18" s="1"/>
      <c r="L18" s="1"/>
      <c r="M18" s="1"/>
      <c r="N18" s="1"/>
      <c r="O18" s="1"/>
      <c r="P18" s="1"/>
      <c r="Q18" s="1"/>
      <c r="R18" s="175">
        <f>IF(OR(C18="○",C18="－"),1,0)</f>
        <v>0</v>
      </c>
    </row>
    <row r="19" spans="1:18" ht="16.5" customHeight="1" thickBot="1" x14ac:dyDescent="0.2">
      <c r="A19" s="20"/>
      <c r="B19" s="19"/>
      <c r="C19" s="117"/>
      <c r="D19" s="9"/>
      <c r="E19" s="1"/>
      <c r="F19" s="1"/>
      <c r="G19" s="1"/>
      <c r="H19" s="1"/>
      <c r="I19" s="1"/>
      <c r="J19" s="1"/>
      <c r="K19" s="1"/>
      <c r="L19" s="1"/>
      <c r="M19" s="1"/>
      <c r="N19" s="1"/>
      <c r="O19" s="1"/>
      <c r="P19" s="1"/>
      <c r="Q19" s="1"/>
      <c r="R19" s="175"/>
    </row>
    <row r="20" spans="1:18" ht="16.5" customHeight="1" thickBot="1" x14ac:dyDescent="0.2">
      <c r="A20" s="20"/>
      <c r="B20" s="19">
        <v>6</v>
      </c>
      <c r="C20" s="110"/>
      <c r="D20" s="117"/>
      <c r="E20" s="115" t="s">
        <v>307</v>
      </c>
      <c r="F20" s="115"/>
      <c r="G20" s="1"/>
      <c r="H20" s="1"/>
      <c r="I20" s="1"/>
      <c r="J20" s="1"/>
      <c r="K20" s="1"/>
      <c r="L20" s="1"/>
      <c r="M20" s="1"/>
      <c r="N20" s="1"/>
      <c r="O20" s="1"/>
      <c r="P20" s="1"/>
      <c r="Q20" s="1"/>
      <c r="R20" s="175">
        <f>IF(OR(C20="○",C20="－"),1,0)</f>
        <v>0</v>
      </c>
    </row>
    <row r="21" spans="1:18" ht="16.5" customHeight="1" x14ac:dyDescent="0.15">
      <c r="A21" s="20"/>
      <c r="B21" s="1"/>
      <c r="C21" s="117"/>
      <c r="D21" s="117"/>
      <c r="E21" s="115"/>
      <c r="F21" s="115" t="s">
        <v>308</v>
      </c>
      <c r="G21" s="1"/>
      <c r="H21" s="1"/>
      <c r="I21" s="1"/>
      <c r="J21" s="1"/>
      <c r="K21" s="1"/>
      <c r="L21" s="1"/>
      <c r="M21" s="1"/>
      <c r="N21" s="1"/>
      <c r="O21" s="1"/>
      <c r="P21" s="1"/>
      <c r="Q21" s="1"/>
      <c r="R21" s="175"/>
    </row>
    <row r="22" spans="1:18" ht="16.5" customHeight="1" x14ac:dyDescent="0.15">
      <c r="A22" s="20"/>
      <c r="B22" s="1"/>
      <c r="C22" s="117"/>
      <c r="D22" s="117"/>
      <c r="E22" s="115"/>
      <c r="F22" s="115" t="s">
        <v>309</v>
      </c>
      <c r="G22" s="1"/>
      <c r="H22" s="1"/>
      <c r="I22" s="1"/>
      <c r="J22" s="1"/>
      <c r="K22" s="1"/>
      <c r="L22" s="1"/>
      <c r="M22" s="1"/>
      <c r="N22" s="1"/>
      <c r="O22" s="1"/>
      <c r="P22" s="1"/>
      <c r="Q22" s="1"/>
      <c r="R22" s="175"/>
    </row>
    <row r="23" spans="1:18" ht="16.5" customHeight="1" x14ac:dyDescent="0.15">
      <c r="A23" s="20"/>
      <c r="B23" s="1"/>
      <c r="C23" s="117"/>
      <c r="D23" s="117"/>
      <c r="E23" s="115"/>
      <c r="F23" s="115" t="s">
        <v>310</v>
      </c>
      <c r="G23" s="1"/>
      <c r="H23" s="1"/>
      <c r="I23" s="1"/>
      <c r="J23" s="1"/>
      <c r="K23" s="1"/>
      <c r="L23" s="1"/>
      <c r="M23" s="1"/>
      <c r="N23" s="1"/>
      <c r="O23" s="1"/>
      <c r="P23" s="1"/>
      <c r="Q23" s="1"/>
      <c r="R23" s="175"/>
    </row>
    <row r="24" spans="1:18" ht="16.5" customHeight="1" thickBot="1" x14ac:dyDescent="0.2">
      <c r="A24" s="20"/>
      <c r="B24" s="1"/>
      <c r="C24" s="117"/>
      <c r="D24" s="117"/>
      <c r="E24" s="115"/>
      <c r="F24" s="115"/>
      <c r="G24" s="1"/>
      <c r="H24" s="1"/>
      <c r="I24" s="1"/>
      <c r="J24" s="1"/>
      <c r="K24" s="1"/>
      <c r="L24" s="1"/>
      <c r="M24" s="1"/>
      <c r="N24" s="1"/>
      <c r="O24" s="1"/>
      <c r="P24" s="1"/>
      <c r="Q24" s="1"/>
      <c r="R24" s="175"/>
    </row>
    <row r="25" spans="1:18" ht="16.5" customHeight="1" thickBot="1" x14ac:dyDescent="0.2">
      <c r="A25" s="20"/>
      <c r="B25" s="19">
        <v>7</v>
      </c>
      <c r="C25" s="110"/>
      <c r="D25" s="117"/>
      <c r="E25" s="115" t="s">
        <v>311</v>
      </c>
      <c r="F25" s="115"/>
      <c r="G25" s="1"/>
      <c r="H25" s="1"/>
      <c r="I25" s="1"/>
      <c r="J25" s="1"/>
      <c r="K25" s="1"/>
      <c r="L25" s="1"/>
      <c r="M25" s="1"/>
      <c r="N25" s="1"/>
      <c r="O25" s="1"/>
      <c r="P25" s="1"/>
      <c r="Q25" s="1"/>
      <c r="R25" s="175">
        <f>IF(OR(C25="○",C25="－"),1,0)</f>
        <v>0</v>
      </c>
    </row>
    <row r="26" spans="1:18" ht="16.5" customHeight="1" x14ac:dyDescent="0.15">
      <c r="A26" s="20"/>
      <c r="B26" s="1"/>
      <c r="C26" s="117"/>
      <c r="D26" s="117"/>
      <c r="E26" s="115"/>
      <c r="F26" s="115" t="s">
        <v>312</v>
      </c>
      <c r="G26" s="1"/>
      <c r="H26" s="1"/>
      <c r="I26" s="1"/>
      <c r="J26" s="1"/>
      <c r="K26" s="1"/>
      <c r="L26" s="1"/>
      <c r="M26" s="1"/>
      <c r="N26" s="1"/>
      <c r="O26" s="1"/>
      <c r="P26" s="1"/>
      <c r="Q26" s="1"/>
      <c r="R26" s="175"/>
    </row>
    <row r="27" spans="1:18" ht="16.5" customHeight="1" x14ac:dyDescent="0.15">
      <c r="A27" s="20"/>
      <c r="B27" s="1"/>
      <c r="C27" s="117"/>
      <c r="D27" s="117"/>
      <c r="E27" s="115"/>
      <c r="F27" s="115" t="s">
        <v>313</v>
      </c>
      <c r="G27" s="1"/>
      <c r="H27" s="1"/>
      <c r="I27" s="1"/>
      <c r="J27" s="1"/>
      <c r="K27" s="1"/>
      <c r="L27" s="1"/>
      <c r="M27" s="1"/>
      <c r="N27" s="1"/>
      <c r="O27" s="1"/>
      <c r="P27" s="1"/>
      <c r="Q27" s="1"/>
      <c r="R27" s="175"/>
    </row>
    <row r="28" spans="1:18" ht="16.5" customHeight="1" x14ac:dyDescent="0.15">
      <c r="A28" s="20"/>
      <c r="B28" s="1"/>
      <c r="C28" s="117"/>
      <c r="D28" s="117"/>
      <c r="E28" s="115"/>
      <c r="F28" s="115" t="s">
        <v>314</v>
      </c>
      <c r="G28" s="1"/>
      <c r="H28" s="1"/>
      <c r="I28" s="1"/>
      <c r="J28" s="1"/>
      <c r="K28" s="1"/>
      <c r="L28" s="1"/>
      <c r="M28" s="1"/>
      <c r="N28" s="1"/>
      <c r="O28" s="1"/>
      <c r="P28" s="1"/>
      <c r="Q28" s="1"/>
      <c r="R28" s="175"/>
    </row>
    <row r="29" spans="1:18" ht="16.5" customHeight="1" x14ac:dyDescent="0.15">
      <c r="A29" s="20"/>
      <c r="B29" s="1"/>
      <c r="C29" s="117"/>
      <c r="D29" s="117"/>
      <c r="E29" s="115"/>
      <c r="F29" s="115" t="s">
        <v>315</v>
      </c>
      <c r="G29" s="1"/>
      <c r="H29" s="1"/>
      <c r="I29" s="1"/>
      <c r="J29" s="1"/>
      <c r="K29" s="1"/>
      <c r="L29" s="1"/>
      <c r="M29" s="1"/>
      <c r="N29" s="1"/>
      <c r="O29" s="1"/>
      <c r="P29" s="1"/>
      <c r="Q29" s="1"/>
      <c r="R29" s="175"/>
    </row>
    <row r="30" spans="1:18" ht="16.5" customHeight="1" x14ac:dyDescent="0.15">
      <c r="A30" s="20"/>
      <c r="B30" s="1"/>
      <c r="C30" s="117"/>
      <c r="D30" s="117"/>
      <c r="E30" s="115"/>
      <c r="F30" s="115" t="s">
        <v>316</v>
      </c>
      <c r="G30" s="1"/>
      <c r="H30" s="1"/>
      <c r="I30" s="1"/>
      <c r="J30" s="1"/>
      <c r="K30" s="1"/>
      <c r="L30" s="1"/>
      <c r="M30" s="1"/>
      <c r="N30" s="1"/>
      <c r="O30" s="1"/>
      <c r="P30" s="1"/>
      <c r="Q30" s="1"/>
      <c r="R30" s="175"/>
    </row>
    <row r="31" spans="1:18" ht="16.5" customHeight="1" x14ac:dyDescent="0.15">
      <c r="A31" s="20"/>
      <c r="B31" s="1"/>
      <c r="C31" s="117"/>
      <c r="D31" s="117"/>
      <c r="E31" s="115"/>
      <c r="F31" s="115" t="s">
        <v>317</v>
      </c>
      <c r="G31" s="1"/>
      <c r="H31" s="1"/>
      <c r="I31" s="1"/>
      <c r="J31" s="1"/>
      <c r="K31" s="1"/>
      <c r="L31" s="1"/>
      <c r="M31" s="1"/>
      <c r="N31" s="1"/>
      <c r="O31" s="1"/>
      <c r="P31" s="1"/>
      <c r="Q31" s="1"/>
      <c r="R31" s="175"/>
    </row>
    <row r="32" spans="1:18" ht="16.5" customHeight="1" x14ac:dyDescent="0.15">
      <c r="A32" s="20"/>
      <c r="B32" s="1"/>
      <c r="C32" s="117"/>
      <c r="D32" s="117"/>
      <c r="E32" s="115"/>
      <c r="F32" s="115" t="s">
        <v>318</v>
      </c>
      <c r="G32" s="1"/>
      <c r="H32" s="1"/>
      <c r="I32" s="1"/>
      <c r="J32" s="1"/>
      <c r="K32" s="1"/>
      <c r="L32" s="1"/>
      <c r="M32" s="1"/>
      <c r="N32" s="1"/>
      <c r="O32" s="1"/>
      <c r="P32" s="1"/>
      <c r="Q32" s="1"/>
      <c r="R32" s="175"/>
    </row>
    <row r="33" spans="1:18" ht="16.5" customHeight="1" thickBot="1" x14ac:dyDescent="0.2">
      <c r="A33" s="20"/>
      <c r="B33" s="1"/>
      <c r="C33" s="117"/>
      <c r="D33" s="117"/>
      <c r="E33" s="115"/>
      <c r="F33" s="115"/>
      <c r="G33" s="1"/>
      <c r="H33" s="1"/>
      <c r="I33" s="1"/>
      <c r="J33" s="1"/>
      <c r="K33" s="1"/>
      <c r="L33" s="1"/>
      <c r="M33" s="1"/>
      <c r="N33" s="1"/>
      <c r="O33" s="1"/>
      <c r="P33" s="1"/>
      <c r="Q33" s="1"/>
      <c r="R33" s="175"/>
    </row>
    <row r="34" spans="1:18" ht="16.5" customHeight="1" thickBot="1" x14ac:dyDescent="0.2">
      <c r="A34" s="20"/>
      <c r="B34" s="19">
        <v>8</v>
      </c>
      <c r="C34" s="110"/>
      <c r="D34" s="117"/>
      <c r="E34" s="115" t="s">
        <v>319</v>
      </c>
      <c r="F34" s="115"/>
      <c r="G34" s="1"/>
      <c r="H34" s="1"/>
      <c r="I34" s="1"/>
      <c r="J34" s="1"/>
      <c r="K34" s="1"/>
      <c r="L34" s="1"/>
      <c r="M34" s="1"/>
      <c r="N34" s="1"/>
      <c r="O34" s="1"/>
      <c r="P34" s="1"/>
      <c r="Q34" s="1"/>
      <c r="R34" s="175">
        <f>IF(OR(C34="○",C34="－"),1,0)</f>
        <v>0</v>
      </c>
    </row>
    <row r="35" spans="1:18" ht="16.5" customHeight="1" thickBot="1" x14ac:dyDescent="0.2">
      <c r="A35" s="20"/>
      <c r="B35" s="19"/>
      <c r="C35" s="117"/>
      <c r="D35" s="117"/>
      <c r="E35" s="115"/>
      <c r="F35" s="115"/>
      <c r="G35" s="1"/>
      <c r="H35" s="1"/>
      <c r="I35" s="1"/>
      <c r="J35" s="1"/>
      <c r="K35" s="1"/>
      <c r="L35" s="1"/>
      <c r="M35" s="1"/>
      <c r="N35" s="1"/>
      <c r="O35" s="1"/>
      <c r="P35" s="1"/>
      <c r="Q35" s="1"/>
      <c r="R35" s="175"/>
    </row>
    <row r="36" spans="1:18" ht="16.5" customHeight="1" thickBot="1" x14ac:dyDescent="0.2">
      <c r="A36" s="20"/>
      <c r="B36" s="19">
        <v>9</v>
      </c>
      <c r="C36" s="110"/>
      <c r="D36" s="117"/>
      <c r="E36" s="115" t="s">
        <v>320</v>
      </c>
      <c r="F36" s="115"/>
      <c r="G36" s="1"/>
      <c r="H36" s="1"/>
      <c r="I36" s="1"/>
      <c r="J36" s="1"/>
      <c r="K36" s="1"/>
      <c r="L36" s="1"/>
      <c r="M36" s="1"/>
      <c r="N36" s="1"/>
      <c r="O36" s="1"/>
      <c r="P36" s="1"/>
      <c r="Q36" s="1"/>
      <c r="R36" s="175">
        <f>IF(OR(C36="○",C36="－"),1,0)</f>
        <v>0</v>
      </c>
    </row>
    <row r="37" spans="1:18" ht="16.5" customHeight="1" thickBot="1" x14ac:dyDescent="0.2">
      <c r="A37" s="20"/>
      <c r="B37" s="19"/>
      <c r="C37" s="117"/>
      <c r="D37" s="117"/>
      <c r="E37" s="115"/>
      <c r="F37" s="115"/>
      <c r="G37" s="1"/>
      <c r="H37" s="1"/>
      <c r="I37" s="1"/>
      <c r="J37" s="1"/>
      <c r="K37" s="1"/>
      <c r="L37" s="1"/>
      <c r="M37" s="1"/>
      <c r="N37" s="1"/>
      <c r="O37" s="1"/>
      <c r="P37" s="1"/>
      <c r="Q37" s="1"/>
      <c r="R37" s="175"/>
    </row>
    <row r="38" spans="1:18" ht="16.5" customHeight="1" thickBot="1" x14ac:dyDescent="0.2">
      <c r="A38" s="20"/>
      <c r="B38" s="19">
        <v>10</v>
      </c>
      <c r="C38" s="110"/>
      <c r="D38" s="117"/>
      <c r="E38" s="115" t="s">
        <v>321</v>
      </c>
      <c r="F38" s="115"/>
      <c r="G38" s="1"/>
      <c r="H38" s="1"/>
      <c r="I38" s="1"/>
      <c r="J38" s="1"/>
      <c r="K38" s="1"/>
      <c r="L38" s="1"/>
      <c r="M38" s="1"/>
      <c r="N38" s="1"/>
      <c r="O38" s="1"/>
      <c r="P38" s="1"/>
      <c r="Q38" s="1"/>
      <c r="R38" s="175">
        <f>IF(OR(C38="○",C38="－"),1,0)</f>
        <v>0</v>
      </c>
    </row>
    <row r="39" spans="1:18" ht="16.5" customHeight="1" x14ac:dyDescent="0.15">
      <c r="A39" s="20"/>
      <c r="B39" s="1"/>
      <c r="C39" s="117"/>
      <c r="D39" s="117"/>
      <c r="E39" s="115"/>
      <c r="F39" s="115"/>
      <c r="G39" s="1"/>
      <c r="H39" s="1"/>
      <c r="I39" s="1"/>
      <c r="J39" s="1"/>
      <c r="K39" s="1"/>
      <c r="L39" s="1"/>
      <c r="M39" s="1"/>
      <c r="N39" s="1"/>
      <c r="O39" s="1"/>
      <c r="P39" s="1"/>
      <c r="Q39" s="1"/>
      <c r="R39" s="175"/>
    </row>
    <row r="40" spans="1:18" ht="16.5" customHeight="1" x14ac:dyDescent="0.15">
      <c r="A40" s="20"/>
      <c r="B40" s="1"/>
      <c r="C40" s="115"/>
      <c r="D40" s="117"/>
      <c r="E40" s="115" t="s">
        <v>322</v>
      </c>
      <c r="F40" s="115"/>
      <c r="G40" s="1"/>
      <c r="H40" s="1"/>
      <c r="I40" s="1"/>
      <c r="J40" s="1"/>
      <c r="K40" s="1"/>
      <c r="L40" s="1"/>
      <c r="M40" s="1"/>
      <c r="N40" s="1"/>
      <c r="O40" s="1"/>
      <c r="P40" s="1"/>
      <c r="Q40" s="1"/>
      <c r="R40" s="175"/>
    </row>
    <row r="41" spans="1:18" ht="16.5" customHeight="1" thickBot="1" x14ac:dyDescent="0.2">
      <c r="A41" s="20"/>
      <c r="B41" s="1"/>
      <c r="C41" s="117"/>
      <c r="D41" s="117"/>
      <c r="E41" s="115"/>
      <c r="F41" s="115"/>
      <c r="G41" s="1"/>
      <c r="H41" s="1"/>
      <c r="I41" s="1"/>
      <c r="J41" s="1"/>
      <c r="K41" s="1"/>
      <c r="L41" s="1"/>
      <c r="M41" s="1"/>
      <c r="N41" s="1"/>
      <c r="O41" s="1"/>
      <c r="P41" s="1"/>
      <c r="Q41" s="1"/>
      <c r="R41" s="175"/>
    </row>
    <row r="42" spans="1:18" ht="16.5" customHeight="1" thickBot="1" x14ac:dyDescent="0.2">
      <c r="A42" s="20"/>
      <c r="B42" s="1"/>
      <c r="C42" s="117"/>
      <c r="D42" s="614">
        <v>11</v>
      </c>
      <c r="E42" s="615"/>
      <c r="F42" s="110"/>
      <c r="G42" s="1" t="s">
        <v>323</v>
      </c>
      <c r="H42" s="1"/>
      <c r="I42" s="1"/>
      <c r="J42" s="1"/>
      <c r="K42" s="1"/>
      <c r="L42" s="1"/>
      <c r="M42" s="1"/>
      <c r="N42" s="1"/>
      <c r="O42" s="1"/>
      <c r="P42" s="1"/>
      <c r="Q42" s="1"/>
      <c r="R42" s="175">
        <f>IF(OR(F42="○",F42="－"),1,0)</f>
        <v>0</v>
      </c>
    </row>
    <row r="43" spans="1:18" ht="16.5" customHeight="1" thickBot="1" x14ac:dyDescent="0.2">
      <c r="A43" s="20"/>
      <c r="B43" s="1"/>
      <c r="C43" s="117"/>
      <c r="D43" s="117"/>
      <c r="E43" s="115"/>
      <c r="F43" s="115"/>
      <c r="G43" s="1"/>
      <c r="H43" s="1"/>
      <c r="I43" s="1"/>
      <c r="J43" s="1"/>
      <c r="K43" s="1"/>
      <c r="L43" s="1"/>
      <c r="M43" s="1"/>
      <c r="N43" s="1"/>
      <c r="O43" s="1"/>
      <c r="P43" s="1"/>
      <c r="Q43" s="1"/>
      <c r="R43" s="175"/>
    </row>
    <row r="44" spans="1:18" ht="16.5" customHeight="1" thickBot="1" x14ac:dyDescent="0.2">
      <c r="A44" s="20"/>
      <c r="B44" s="1"/>
      <c r="C44" s="117"/>
      <c r="D44" s="614">
        <v>12</v>
      </c>
      <c r="E44" s="615"/>
      <c r="F44" s="110"/>
      <c r="G44" s="1" t="s">
        <v>324</v>
      </c>
      <c r="H44" s="1"/>
      <c r="I44" s="1"/>
      <c r="J44" s="1"/>
      <c r="K44" s="1"/>
      <c r="L44" s="1"/>
      <c r="M44" s="1"/>
      <c r="N44" s="1"/>
      <c r="O44" s="1"/>
      <c r="P44" s="1"/>
      <c r="Q44" s="1"/>
      <c r="R44" s="175">
        <f>IF(OR(F44="○",F44="－"),1,0)</f>
        <v>0</v>
      </c>
    </row>
    <row r="45" spans="1:18" ht="16.5" customHeight="1" thickBot="1" x14ac:dyDescent="0.2">
      <c r="A45" s="20"/>
      <c r="B45" s="1"/>
      <c r="C45" s="117"/>
      <c r="D45" s="117"/>
      <c r="E45" s="115"/>
      <c r="F45" s="115"/>
      <c r="G45" s="1"/>
      <c r="H45" s="1"/>
      <c r="I45" s="1"/>
      <c r="J45" s="1"/>
      <c r="K45" s="1"/>
      <c r="L45" s="1"/>
      <c r="M45" s="1"/>
      <c r="N45" s="1"/>
      <c r="O45" s="1"/>
      <c r="P45" s="1"/>
      <c r="Q45" s="1"/>
      <c r="R45" s="175"/>
    </row>
    <row r="46" spans="1:18" ht="16.5" customHeight="1" thickBot="1" x14ac:dyDescent="0.2">
      <c r="A46" s="20"/>
      <c r="B46" s="1"/>
      <c r="C46" s="117"/>
      <c r="D46" s="614">
        <v>13</v>
      </c>
      <c r="E46" s="615"/>
      <c r="F46" s="110"/>
      <c r="G46" s="1" t="s">
        <v>325</v>
      </c>
      <c r="H46" s="1"/>
      <c r="I46" s="1"/>
      <c r="J46" s="1"/>
      <c r="K46" s="1"/>
      <c r="L46" s="1"/>
      <c r="M46" s="1"/>
      <c r="N46" s="1"/>
      <c r="O46" s="1"/>
      <c r="P46" s="1"/>
      <c r="Q46" s="1"/>
      <c r="R46" s="175">
        <f>IF(OR(F46="○",F46="－"),1,0)</f>
        <v>0</v>
      </c>
    </row>
    <row r="47" spans="1:18" ht="16.5" customHeight="1" thickBot="1" x14ac:dyDescent="0.2">
      <c r="A47" s="20"/>
      <c r="B47" s="1"/>
      <c r="C47" s="117"/>
      <c r="D47" s="117"/>
      <c r="E47" s="115"/>
      <c r="F47" s="115"/>
      <c r="G47" s="1"/>
      <c r="H47" s="1"/>
      <c r="I47" s="1"/>
      <c r="J47" s="1"/>
      <c r="K47" s="1"/>
      <c r="L47" s="1"/>
      <c r="M47" s="1"/>
      <c r="N47" s="1"/>
      <c r="O47" s="1"/>
      <c r="P47" s="1"/>
      <c r="Q47" s="1"/>
      <c r="R47" s="175"/>
    </row>
    <row r="48" spans="1:18" ht="16.5" customHeight="1" thickBot="1" x14ac:dyDescent="0.2">
      <c r="A48" s="20"/>
      <c r="B48" s="1"/>
      <c r="C48" s="117"/>
      <c r="D48" s="614">
        <v>14</v>
      </c>
      <c r="E48" s="615"/>
      <c r="F48" s="110"/>
      <c r="G48" s="1" t="s">
        <v>326</v>
      </c>
      <c r="H48" s="1"/>
      <c r="I48" s="1"/>
      <c r="J48" s="1"/>
      <c r="K48" s="1"/>
      <c r="L48" s="1"/>
      <c r="M48" s="1"/>
      <c r="N48" s="1"/>
      <c r="O48" s="1"/>
      <c r="P48" s="1"/>
      <c r="Q48" s="1"/>
      <c r="R48" s="175">
        <f>IF(OR(F48="○",F48="－"),1,0)</f>
        <v>0</v>
      </c>
    </row>
    <row r="49" spans="1:18" ht="16.5" customHeight="1" x14ac:dyDescent="0.15">
      <c r="A49" s="20"/>
      <c r="B49" s="1"/>
      <c r="C49" s="117"/>
      <c r="D49" s="117"/>
      <c r="E49" s="115"/>
      <c r="F49" s="115"/>
      <c r="G49" s="1" t="s">
        <v>327</v>
      </c>
      <c r="H49" s="1"/>
      <c r="I49" s="1"/>
      <c r="J49" s="1"/>
      <c r="K49" s="1"/>
      <c r="L49" s="1"/>
      <c r="M49" s="1"/>
      <c r="N49" s="1"/>
      <c r="O49" s="1"/>
      <c r="P49" s="1"/>
      <c r="Q49" s="1"/>
      <c r="R49" s="175"/>
    </row>
    <row r="50" spans="1:18" ht="16.5" customHeight="1" x14ac:dyDescent="0.15">
      <c r="A50" s="20"/>
      <c r="B50" s="1"/>
      <c r="C50" s="117"/>
      <c r="D50" s="117"/>
      <c r="E50" s="115"/>
      <c r="F50" s="115"/>
      <c r="G50" s="1" t="s">
        <v>328</v>
      </c>
      <c r="H50" s="1"/>
      <c r="I50" s="1"/>
      <c r="J50" s="1"/>
      <c r="K50" s="1"/>
      <c r="L50" s="1"/>
      <c r="M50" s="1"/>
      <c r="N50" s="1"/>
      <c r="O50" s="1"/>
      <c r="P50" s="1"/>
      <c r="Q50" s="1"/>
      <c r="R50" s="175"/>
    </row>
    <row r="51" spans="1:18" ht="16.5" customHeight="1" x14ac:dyDescent="0.15">
      <c r="A51" s="20"/>
      <c r="B51" s="1"/>
      <c r="C51" s="117"/>
      <c r="D51" s="117"/>
      <c r="E51" s="115"/>
      <c r="F51" s="115"/>
      <c r="G51" s="1" t="s">
        <v>329</v>
      </c>
      <c r="H51" s="1"/>
      <c r="I51" s="1"/>
      <c r="J51" s="1"/>
      <c r="K51" s="1"/>
      <c r="L51" s="1"/>
      <c r="M51" s="1"/>
      <c r="N51" s="1"/>
      <c r="O51" s="1"/>
      <c r="P51" s="1"/>
      <c r="Q51" s="1"/>
      <c r="R51" s="175"/>
    </row>
    <row r="52" spans="1:18" ht="16.5" customHeight="1" thickBot="1" x14ac:dyDescent="0.2">
      <c r="A52" s="20"/>
      <c r="B52" s="1"/>
      <c r="C52" s="117"/>
      <c r="D52" s="117"/>
      <c r="E52" s="115"/>
      <c r="F52" s="115"/>
      <c r="G52" s="1"/>
      <c r="H52" s="1"/>
      <c r="I52" s="1"/>
      <c r="J52" s="1"/>
      <c r="K52" s="1"/>
      <c r="L52" s="1"/>
      <c r="M52" s="1"/>
      <c r="N52" s="1"/>
      <c r="O52" s="1"/>
      <c r="P52" s="1"/>
      <c r="Q52" s="1"/>
      <c r="R52" s="175"/>
    </row>
    <row r="53" spans="1:18" ht="16.5" customHeight="1" thickBot="1" x14ac:dyDescent="0.2">
      <c r="A53" s="20"/>
      <c r="B53" s="1"/>
      <c r="C53" s="117"/>
      <c r="D53" s="614">
        <v>15</v>
      </c>
      <c r="E53" s="615"/>
      <c r="F53" s="110"/>
      <c r="G53" s="1" t="s">
        <v>330</v>
      </c>
      <c r="H53" s="1"/>
      <c r="I53" s="1"/>
      <c r="J53" s="1"/>
      <c r="K53" s="1"/>
      <c r="L53" s="1"/>
      <c r="M53" s="1"/>
      <c r="N53" s="1"/>
      <c r="O53" s="1"/>
      <c r="P53" s="1"/>
      <c r="Q53" s="1"/>
      <c r="R53" s="175">
        <f>IF(OR(F53="○",F53="－"),1,0)</f>
        <v>0</v>
      </c>
    </row>
    <row r="54" spans="1:18" ht="16.5" customHeight="1" x14ac:dyDescent="0.15">
      <c r="A54" s="20"/>
      <c r="B54" s="1"/>
      <c r="C54" s="117"/>
      <c r="D54" s="117"/>
      <c r="E54" s="115"/>
      <c r="F54" s="115"/>
      <c r="G54" s="1" t="s">
        <v>331</v>
      </c>
      <c r="H54" s="1"/>
      <c r="I54" s="1"/>
      <c r="J54" s="1"/>
      <c r="K54" s="1"/>
      <c r="L54" s="1"/>
      <c r="M54" s="1"/>
      <c r="N54" s="1"/>
      <c r="O54" s="1"/>
      <c r="P54" s="1"/>
      <c r="Q54" s="1"/>
      <c r="R54" s="175"/>
    </row>
    <row r="55" spans="1:18" ht="16.5" customHeight="1" x14ac:dyDescent="0.15">
      <c r="A55" s="20"/>
      <c r="B55" s="1"/>
      <c r="C55" s="117"/>
      <c r="D55" s="117"/>
      <c r="E55" s="115"/>
      <c r="F55" s="115"/>
      <c r="G55" s="1" t="s">
        <v>332</v>
      </c>
      <c r="H55" s="1"/>
      <c r="I55" s="1"/>
      <c r="J55" s="1"/>
      <c r="K55" s="1"/>
      <c r="L55" s="1"/>
      <c r="M55" s="1"/>
      <c r="N55" s="1"/>
      <c r="O55" s="1"/>
      <c r="P55" s="1"/>
      <c r="Q55" s="1"/>
      <c r="R55" s="175"/>
    </row>
    <row r="56" spans="1:18" ht="16.5" customHeight="1" x14ac:dyDescent="0.15">
      <c r="A56" s="20"/>
      <c r="B56" s="1"/>
      <c r="C56" s="117"/>
      <c r="D56" s="117"/>
      <c r="E56" s="115"/>
      <c r="F56" s="115"/>
      <c r="G56" s="1" t="s">
        <v>333</v>
      </c>
      <c r="H56" s="1"/>
      <c r="I56" s="1"/>
      <c r="J56" s="1"/>
      <c r="K56" s="1"/>
      <c r="L56" s="1"/>
      <c r="M56" s="1"/>
      <c r="N56" s="1"/>
      <c r="O56" s="1"/>
      <c r="P56" s="1"/>
      <c r="Q56" s="1"/>
      <c r="R56" s="175"/>
    </row>
    <row r="57" spans="1:18" ht="16.5" customHeight="1" x14ac:dyDescent="0.15">
      <c r="A57" s="20"/>
      <c r="B57" s="1"/>
      <c r="C57" s="117"/>
      <c r="D57" s="117"/>
      <c r="E57" s="115"/>
      <c r="F57" s="115"/>
      <c r="G57" s="1" t="s">
        <v>334</v>
      </c>
      <c r="H57" s="1"/>
      <c r="I57" s="1"/>
      <c r="J57" s="1"/>
      <c r="K57" s="1"/>
      <c r="L57" s="1"/>
      <c r="M57" s="1"/>
      <c r="N57" s="1"/>
      <c r="O57" s="1"/>
      <c r="P57" s="1"/>
      <c r="Q57" s="1"/>
      <c r="R57" s="175"/>
    </row>
    <row r="58" spans="1:18" ht="16.5" customHeight="1" x14ac:dyDescent="0.15">
      <c r="A58" s="20"/>
      <c r="B58" s="1"/>
      <c r="C58" s="117"/>
      <c r="D58" s="117"/>
      <c r="E58" s="115"/>
      <c r="F58" s="115"/>
      <c r="G58" s="1" t="s">
        <v>335</v>
      </c>
      <c r="H58" s="1"/>
      <c r="I58" s="1"/>
      <c r="J58" s="1"/>
      <c r="K58" s="1"/>
      <c r="L58" s="1"/>
      <c r="M58" s="1"/>
      <c r="N58" s="1"/>
      <c r="O58" s="1"/>
      <c r="P58" s="1"/>
      <c r="Q58" s="1"/>
      <c r="R58" s="175"/>
    </row>
    <row r="59" spans="1:18" ht="16.5" customHeight="1" x14ac:dyDescent="0.15">
      <c r="A59" s="20"/>
      <c r="B59" s="1"/>
      <c r="C59" s="117"/>
      <c r="D59" s="117"/>
      <c r="E59" s="115"/>
      <c r="F59" s="115"/>
      <c r="G59" s="1" t="s">
        <v>458</v>
      </c>
      <c r="H59" s="1"/>
      <c r="I59" s="1"/>
      <c r="J59" s="1"/>
      <c r="K59" s="1"/>
      <c r="L59" s="1"/>
      <c r="M59" s="1"/>
      <c r="N59" s="1"/>
      <c r="O59" s="1"/>
      <c r="P59" s="1"/>
      <c r="Q59" s="1"/>
      <c r="R59" s="175"/>
    </row>
    <row r="60" spans="1:18" ht="16.5" customHeight="1" thickBot="1" x14ac:dyDescent="0.2">
      <c r="A60" s="20"/>
      <c r="B60" s="1"/>
      <c r="C60" s="117"/>
      <c r="D60" s="117"/>
      <c r="E60" s="115"/>
      <c r="F60" s="115"/>
      <c r="G60" s="1"/>
      <c r="H60" s="1"/>
      <c r="I60" s="1"/>
      <c r="J60" s="1"/>
      <c r="K60" s="1"/>
      <c r="L60" s="1"/>
      <c r="M60" s="1"/>
      <c r="N60" s="1"/>
      <c r="O60" s="1"/>
      <c r="P60" s="1"/>
      <c r="Q60" s="1"/>
      <c r="R60" s="175"/>
    </row>
    <row r="61" spans="1:18" ht="16.5" customHeight="1" thickBot="1" x14ac:dyDescent="0.2">
      <c r="A61" s="20"/>
      <c r="B61" s="1"/>
      <c r="C61" s="117"/>
      <c r="D61" s="614">
        <v>16</v>
      </c>
      <c r="E61" s="615"/>
      <c r="F61" s="110"/>
      <c r="G61" s="1" t="s">
        <v>336</v>
      </c>
      <c r="H61" s="1"/>
      <c r="I61" s="1"/>
      <c r="J61" s="1"/>
      <c r="K61" s="1"/>
      <c r="L61" s="1"/>
      <c r="M61" s="1"/>
      <c r="N61" s="1"/>
      <c r="O61" s="1"/>
      <c r="P61" s="1"/>
      <c r="Q61" s="1"/>
      <c r="R61" s="175">
        <f>IF(OR(F61="○",F61="－"),1,0)</f>
        <v>0</v>
      </c>
    </row>
    <row r="62" spans="1:18" ht="16.5" customHeight="1" x14ac:dyDescent="0.15">
      <c r="A62" s="20"/>
      <c r="B62" s="1"/>
      <c r="C62" s="117"/>
      <c r="D62" s="117"/>
      <c r="E62" s="115"/>
      <c r="F62" s="115"/>
      <c r="G62" s="1" t="s">
        <v>332</v>
      </c>
      <c r="H62" s="1"/>
      <c r="I62" s="1"/>
      <c r="J62" s="1"/>
      <c r="K62" s="1"/>
      <c r="L62" s="1"/>
      <c r="M62" s="1"/>
      <c r="N62" s="1"/>
      <c r="O62" s="1"/>
      <c r="P62" s="1"/>
      <c r="Q62" s="1"/>
      <c r="R62" s="175"/>
    </row>
    <row r="63" spans="1:18" ht="16.5" customHeight="1" x14ac:dyDescent="0.15">
      <c r="A63" s="20"/>
      <c r="B63" s="1"/>
      <c r="C63" s="117"/>
      <c r="D63" s="117"/>
      <c r="E63" s="115"/>
      <c r="F63" s="115"/>
      <c r="G63" s="1" t="s">
        <v>333</v>
      </c>
      <c r="H63" s="1"/>
      <c r="I63" s="1"/>
      <c r="J63" s="1"/>
      <c r="K63" s="1"/>
      <c r="L63" s="1"/>
      <c r="M63" s="1"/>
      <c r="N63" s="1"/>
      <c r="O63" s="1"/>
      <c r="P63" s="1"/>
      <c r="Q63" s="1"/>
      <c r="R63" s="175"/>
    </row>
    <row r="64" spans="1:18" ht="16.5" customHeight="1" x14ac:dyDescent="0.15">
      <c r="A64" s="20"/>
      <c r="B64" s="1"/>
      <c r="C64" s="117"/>
      <c r="D64" s="117"/>
      <c r="E64" s="115"/>
      <c r="F64" s="115"/>
      <c r="G64" s="1" t="s">
        <v>334</v>
      </c>
      <c r="H64" s="1"/>
      <c r="I64" s="1"/>
      <c r="J64" s="1"/>
      <c r="K64" s="1"/>
      <c r="L64" s="1"/>
      <c r="M64" s="1"/>
      <c r="N64" s="1"/>
      <c r="O64" s="1"/>
      <c r="P64" s="1"/>
      <c r="Q64" s="1"/>
      <c r="R64" s="175"/>
    </row>
    <row r="65" spans="1:18" ht="16.5" customHeight="1" x14ac:dyDescent="0.15">
      <c r="A65" s="20"/>
      <c r="B65" s="1"/>
      <c r="C65" s="117"/>
      <c r="D65" s="117"/>
      <c r="E65" s="115"/>
      <c r="F65" s="115"/>
      <c r="G65" s="1" t="s">
        <v>335</v>
      </c>
      <c r="H65" s="1"/>
      <c r="I65" s="1"/>
      <c r="J65" s="1"/>
      <c r="K65" s="1"/>
      <c r="L65" s="1"/>
      <c r="M65" s="1"/>
      <c r="N65" s="1"/>
      <c r="O65" s="1"/>
      <c r="P65" s="1"/>
      <c r="Q65" s="1"/>
      <c r="R65" s="175"/>
    </row>
    <row r="66" spans="1:18" ht="16.5" customHeight="1" x14ac:dyDescent="0.15">
      <c r="A66" s="20"/>
      <c r="B66" s="1"/>
      <c r="C66" s="117"/>
      <c r="D66" s="117"/>
      <c r="E66" s="115"/>
      <c r="F66" s="115"/>
      <c r="G66" s="1" t="s">
        <v>458</v>
      </c>
      <c r="H66" s="1"/>
      <c r="I66" s="1"/>
      <c r="J66" s="1"/>
      <c r="K66" s="1"/>
      <c r="L66" s="1"/>
      <c r="M66" s="1"/>
      <c r="N66" s="1"/>
      <c r="O66" s="1"/>
      <c r="P66" s="1"/>
      <c r="Q66" s="1"/>
      <c r="R66" s="175"/>
    </row>
    <row r="67" spans="1:18" ht="16.5" customHeight="1" thickBot="1" x14ac:dyDescent="0.2">
      <c r="A67" s="20"/>
      <c r="B67" s="1"/>
      <c r="C67" s="117"/>
      <c r="D67" s="117"/>
      <c r="E67" s="115"/>
      <c r="F67" s="115"/>
      <c r="G67" s="1"/>
      <c r="H67" s="1"/>
      <c r="I67" s="1"/>
      <c r="J67" s="1"/>
      <c r="K67" s="1"/>
      <c r="L67" s="1"/>
      <c r="M67" s="1"/>
      <c r="N67" s="1"/>
      <c r="O67" s="1"/>
      <c r="P67" s="1"/>
      <c r="Q67" s="1"/>
      <c r="R67" s="175"/>
    </row>
    <row r="68" spans="1:18" ht="16.5" customHeight="1" thickBot="1" x14ac:dyDescent="0.2">
      <c r="A68" s="20"/>
      <c r="B68" s="1"/>
      <c r="C68" s="117"/>
      <c r="D68" s="614">
        <v>17</v>
      </c>
      <c r="E68" s="615"/>
      <c r="F68" s="110"/>
      <c r="G68" s="1" t="s">
        <v>337</v>
      </c>
      <c r="H68" s="1"/>
      <c r="I68" s="1"/>
      <c r="J68" s="1"/>
      <c r="K68" s="1"/>
      <c r="L68" s="1"/>
      <c r="M68" s="1"/>
      <c r="N68" s="1"/>
      <c r="O68" s="1"/>
      <c r="P68" s="1"/>
      <c r="Q68" s="1"/>
      <c r="R68" s="175">
        <f>IF(OR(F68="○",F68="－"),1,0)</f>
        <v>0</v>
      </c>
    </row>
    <row r="69" spans="1:18" ht="16.5" customHeight="1" x14ac:dyDescent="0.15">
      <c r="A69" s="20"/>
      <c r="B69" s="1"/>
      <c r="C69" s="117"/>
      <c r="D69" s="117"/>
      <c r="E69" s="115"/>
      <c r="F69" s="115"/>
      <c r="G69" s="1" t="s">
        <v>332</v>
      </c>
      <c r="H69" s="1"/>
      <c r="I69" s="1"/>
      <c r="J69" s="1"/>
      <c r="K69" s="1"/>
      <c r="L69" s="1"/>
      <c r="M69" s="1"/>
      <c r="N69" s="1"/>
      <c r="O69" s="1"/>
      <c r="P69" s="1"/>
      <c r="Q69" s="1"/>
      <c r="R69" s="175"/>
    </row>
    <row r="70" spans="1:18" ht="16.5" customHeight="1" x14ac:dyDescent="0.15">
      <c r="A70" s="20"/>
      <c r="B70" s="1"/>
      <c r="C70" s="117"/>
      <c r="D70" s="117"/>
      <c r="E70" s="115"/>
      <c r="F70" s="115"/>
      <c r="G70" s="1" t="s">
        <v>333</v>
      </c>
      <c r="H70" s="1"/>
      <c r="I70" s="1"/>
      <c r="J70" s="1"/>
      <c r="K70" s="1"/>
      <c r="L70" s="1"/>
      <c r="M70" s="1"/>
      <c r="N70" s="1"/>
      <c r="O70" s="1"/>
      <c r="P70" s="1"/>
      <c r="Q70" s="1"/>
      <c r="R70" s="175"/>
    </row>
    <row r="71" spans="1:18" ht="16.5" customHeight="1" x14ac:dyDescent="0.15">
      <c r="A71" s="20"/>
      <c r="B71" s="1"/>
      <c r="C71" s="117"/>
      <c r="D71" s="117"/>
      <c r="E71" s="115"/>
      <c r="F71" s="115"/>
      <c r="G71" s="1" t="s">
        <v>334</v>
      </c>
      <c r="H71" s="1"/>
      <c r="I71" s="1"/>
      <c r="J71" s="1"/>
      <c r="K71" s="1"/>
      <c r="L71" s="1"/>
      <c r="M71" s="1"/>
      <c r="N71" s="1"/>
      <c r="O71" s="1"/>
      <c r="P71" s="1"/>
      <c r="Q71" s="1"/>
      <c r="R71" s="175"/>
    </row>
    <row r="72" spans="1:18" ht="16.5" customHeight="1" x14ac:dyDescent="0.15">
      <c r="A72" s="20"/>
      <c r="B72" s="1"/>
      <c r="C72" s="117"/>
      <c r="D72" s="117"/>
      <c r="E72" s="115"/>
      <c r="F72" s="115"/>
      <c r="G72" s="1" t="s">
        <v>335</v>
      </c>
      <c r="H72" s="1"/>
      <c r="I72" s="1"/>
      <c r="J72" s="1"/>
      <c r="K72" s="1"/>
      <c r="L72" s="1"/>
      <c r="M72" s="1"/>
      <c r="N72" s="1"/>
      <c r="O72" s="1"/>
      <c r="P72" s="1"/>
      <c r="Q72" s="1"/>
      <c r="R72" s="175"/>
    </row>
    <row r="73" spans="1:18" ht="16.5" customHeight="1" x14ac:dyDescent="0.15">
      <c r="A73" s="20"/>
      <c r="B73" s="1"/>
      <c r="C73" s="117"/>
      <c r="D73" s="117"/>
      <c r="E73" s="115"/>
      <c r="F73" s="115"/>
      <c r="G73" s="1" t="s">
        <v>338</v>
      </c>
      <c r="H73" s="1"/>
      <c r="I73" s="1"/>
      <c r="J73" s="1"/>
      <c r="K73" s="1"/>
      <c r="L73" s="1"/>
      <c r="M73" s="1"/>
      <c r="N73" s="1"/>
      <c r="O73" s="1"/>
      <c r="P73" s="1"/>
      <c r="Q73" s="1"/>
      <c r="R73" s="175"/>
    </row>
    <row r="74" spans="1:18" ht="16.5" customHeight="1" thickBot="1" x14ac:dyDescent="0.2">
      <c r="A74" s="20"/>
      <c r="B74" s="19"/>
      <c r="C74" s="117"/>
      <c r="D74" s="117"/>
      <c r="E74" s="115"/>
      <c r="F74" s="115"/>
      <c r="G74" s="1"/>
      <c r="H74" s="1"/>
      <c r="I74" s="1"/>
      <c r="J74" s="1"/>
      <c r="K74" s="1"/>
      <c r="L74" s="1"/>
      <c r="M74" s="1"/>
      <c r="N74" s="1"/>
      <c r="O74" s="1"/>
      <c r="P74" s="1"/>
      <c r="Q74" s="1"/>
      <c r="R74" s="175"/>
    </row>
    <row r="75" spans="1:18" ht="16.5" customHeight="1" thickBot="1" x14ac:dyDescent="0.2">
      <c r="A75" s="20"/>
      <c r="B75" s="19">
        <v>18</v>
      </c>
      <c r="C75" s="110"/>
      <c r="D75" s="117"/>
      <c r="E75" s="115" t="s">
        <v>339</v>
      </c>
      <c r="F75" s="115"/>
      <c r="G75" s="1"/>
      <c r="H75" s="1"/>
      <c r="I75" s="1"/>
      <c r="J75" s="1"/>
      <c r="K75" s="1"/>
      <c r="L75" s="1"/>
      <c r="M75" s="1"/>
      <c r="N75" s="1"/>
      <c r="O75" s="1"/>
      <c r="P75" s="1"/>
      <c r="Q75" s="1"/>
      <c r="R75" s="175">
        <f>IF(OR(C75="○",C75="－"),1,0)</f>
        <v>0</v>
      </c>
    </row>
    <row r="76" spans="1:18" ht="16.5" customHeight="1" thickBot="1" x14ac:dyDescent="0.2">
      <c r="A76" s="20"/>
      <c r="B76" s="1"/>
      <c r="C76" s="117"/>
      <c r="D76" s="117"/>
      <c r="E76" s="115"/>
      <c r="F76" s="115"/>
      <c r="G76" s="1"/>
      <c r="H76" s="1"/>
      <c r="I76" s="1"/>
      <c r="J76" s="1"/>
      <c r="K76" s="1"/>
      <c r="L76" s="1"/>
      <c r="M76" s="1"/>
      <c r="N76" s="1"/>
      <c r="O76" s="1"/>
      <c r="P76" s="1"/>
      <c r="Q76" s="1"/>
      <c r="R76" s="175"/>
    </row>
    <row r="77" spans="1:18" ht="16.5" customHeight="1" thickBot="1" x14ac:dyDescent="0.2">
      <c r="A77" s="20"/>
      <c r="B77" s="19">
        <v>19</v>
      </c>
      <c r="C77" s="110"/>
      <c r="D77" s="117"/>
      <c r="E77" s="115" t="s">
        <v>340</v>
      </c>
      <c r="F77" s="115"/>
      <c r="G77" s="1"/>
      <c r="H77" s="1"/>
      <c r="I77" s="1"/>
      <c r="J77" s="1"/>
      <c r="K77" s="1"/>
      <c r="L77" s="1"/>
      <c r="M77" s="1"/>
      <c r="N77" s="1"/>
      <c r="O77" s="1"/>
      <c r="P77" s="1"/>
      <c r="Q77" s="1"/>
      <c r="R77" s="175">
        <f>IF(OR(C77="○",C77="－"),1,0)</f>
        <v>0</v>
      </c>
    </row>
    <row r="78" spans="1:18" ht="16.5" customHeight="1" x14ac:dyDescent="0.15">
      <c r="A78" s="20"/>
      <c r="B78" s="1"/>
      <c r="C78" s="9"/>
      <c r="D78" s="9"/>
      <c r="E78" s="1"/>
      <c r="F78" s="1"/>
      <c r="G78" s="1"/>
      <c r="H78" s="1"/>
      <c r="I78" s="1"/>
      <c r="J78" s="1"/>
      <c r="K78" s="1"/>
      <c r="L78" s="1"/>
      <c r="M78" s="1"/>
      <c r="N78" s="1"/>
      <c r="O78" s="1"/>
      <c r="P78" s="1"/>
      <c r="Q78" s="1"/>
      <c r="R78" s="171"/>
    </row>
    <row r="79" spans="1:18" ht="16.5" customHeight="1" x14ac:dyDescent="0.15">
      <c r="A79" s="20"/>
      <c r="B79" s="20"/>
      <c r="C79" s="21"/>
      <c r="D79" s="21"/>
      <c r="E79" s="20"/>
      <c r="F79" s="20"/>
      <c r="G79" s="20"/>
      <c r="H79" s="20"/>
      <c r="I79" s="20"/>
      <c r="J79" s="20"/>
      <c r="K79" s="20"/>
      <c r="L79" s="20"/>
      <c r="M79" s="20"/>
      <c r="N79" s="20"/>
      <c r="O79" s="20"/>
      <c r="P79" s="20"/>
      <c r="Q79" s="20"/>
      <c r="R79" s="171"/>
    </row>
    <row r="80" spans="1:18" ht="17.25" customHeight="1" x14ac:dyDescent="0.15">
      <c r="A80" s="20"/>
      <c r="B80" s="20"/>
      <c r="C80" s="21"/>
      <c r="D80" s="21"/>
      <c r="E80" s="20"/>
      <c r="F80" s="20"/>
      <c r="G80" s="20"/>
      <c r="H80" s="20"/>
      <c r="I80" s="20"/>
      <c r="J80" s="20"/>
      <c r="K80" s="20"/>
      <c r="L80" s="20"/>
      <c r="M80" s="20"/>
      <c r="N80" s="20"/>
      <c r="O80" s="20"/>
      <c r="P80" s="20"/>
      <c r="Q80" s="20"/>
      <c r="R80" s="20"/>
    </row>
    <row r="81" spans="1:18" ht="17.25" customHeight="1" x14ac:dyDescent="0.15">
      <c r="A81" s="20"/>
      <c r="B81" s="20"/>
      <c r="C81" s="21"/>
      <c r="D81" s="21"/>
      <c r="E81" s="20"/>
      <c r="F81" s="20"/>
      <c r="G81" s="20"/>
      <c r="H81" s="20"/>
      <c r="I81" s="20"/>
      <c r="J81" s="20"/>
      <c r="K81" s="20"/>
      <c r="L81" s="20"/>
      <c r="M81" s="20"/>
      <c r="N81" s="20"/>
      <c r="O81" s="20"/>
      <c r="P81" s="20"/>
      <c r="Q81" s="20"/>
      <c r="R81" s="20"/>
    </row>
    <row r="82" spans="1:18" ht="17.25" hidden="1" customHeight="1" x14ac:dyDescent="0.15">
      <c r="B82" s="1"/>
      <c r="C82" s="9"/>
      <c r="D82" s="9"/>
      <c r="E82" s="1"/>
      <c r="F82" s="1"/>
      <c r="G82" s="1"/>
      <c r="H82" s="1"/>
      <c r="I82" s="1"/>
      <c r="J82" s="1"/>
      <c r="K82" s="1"/>
      <c r="L82" s="1"/>
      <c r="M82" s="1"/>
      <c r="N82" s="1"/>
      <c r="O82" s="1"/>
      <c r="P82" s="1"/>
      <c r="Q82" s="1"/>
    </row>
    <row r="83" spans="1:18" ht="17.25" hidden="1" customHeight="1" x14ac:dyDescent="0.15">
      <c r="B83" s="1"/>
      <c r="C83" s="9"/>
      <c r="D83" s="9"/>
      <c r="E83" s="1"/>
      <c r="F83" s="1"/>
      <c r="G83" s="1"/>
      <c r="H83" s="1"/>
      <c r="I83" s="1"/>
      <c r="J83" s="1"/>
      <c r="K83" s="1"/>
      <c r="L83" s="1"/>
      <c r="M83" s="1"/>
      <c r="N83" s="1"/>
      <c r="O83" s="1"/>
      <c r="P83" s="1"/>
      <c r="Q83" s="1"/>
    </row>
    <row r="84" spans="1:18" ht="17.25" hidden="1" customHeight="1" x14ac:dyDescent="0.15">
      <c r="B84" s="1"/>
      <c r="C84" s="9"/>
      <c r="D84" s="9"/>
      <c r="E84" s="1"/>
      <c r="F84" s="1"/>
      <c r="G84" s="1"/>
      <c r="H84" s="1"/>
      <c r="I84" s="1"/>
      <c r="J84" s="1"/>
      <c r="K84" s="1"/>
      <c r="L84" s="1"/>
      <c r="M84" s="1"/>
      <c r="N84" s="1"/>
      <c r="O84" s="1"/>
      <c r="P84" s="1"/>
      <c r="Q84" s="1"/>
    </row>
  </sheetData>
  <sheetProtection algorithmName="SHA-512" hashValue="uW6Rub1XuXq9xJxuMSpI2bLH3kwMMJ918e7DrJe7sRJwGwp92fcIguxjUmO10s/eHZ6ak+RHbcn3I9rb6cP68g==" saltValue="XoiVyoxCOjXBBzeknK/ooA==" spinCount="100000" sheet="1" selectLockedCells="1"/>
  <mergeCells count="9">
    <mergeCell ref="D48:E48"/>
    <mergeCell ref="D53:E53"/>
    <mergeCell ref="D61:E61"/>
    <mergeCell ref="D68:E68"/>
    <mergeCell ref="B6:Q6"/>
    <mergeCell ref="N7:Q7"/>
    <mergeCell ref="D42:E42"/>
    <mergeCell ref="D44:E44"/>
    <mergeCell ref="D46:E46"/>
  </mergeCells>
  <phoneticPr fontId="1"/>
  <conditionalFormatting sqref="C10">
    <cfRule type="expression" dxfId="50" priority="107">
      <formula>C10="×"</formula>
    </cfRule>
    <cfRule type="expression" dxfId="49" priority="108">
      <formula>C10=""</formula>
    </cfRule>
  </conditionalFormatting>
  <conditionalFormatting sqref="C12">
    <cfRule type="expression" dxfId="48" priority="35">
      <formula>C12="×"</formula>
    </cfRule>
    <cfRule type="expression" dxfId="47" priority="36">
      <formula>C12=""</formula>
    </cfRule>
  </conditionalFormatting>
  <conditionalFormatting sqref="C14">
    <cfRule type="expression" dxfId="46" priority="34">
      <formula>C14=""</formula>
    </cfRule>
    <cfRule type="expression" dxfId="45" priority="33">
      <formula>C14="×"</formula>
    </cfRule>
  </conditionalFormatting>
  <conditionalFormatting sqref="C16">
    <cfRule type="expression" dxfId="44" priority="32">
      <formula>C16=""</formula>
    </cfRule>
    <cfRule type="expression" dxfId="43" priority="31">
      <formula>C16="×"</formula>
    </cfRule>
  </conditionalFormatting>
  <conditionalFormatting sqref="C18">
    <cfRule type="expression" dxfId="42" priority="30">
      <formula>C18=""</formula>
    </cfRule>
    <cfRule type="expression" dxfId="41" priority="29">
      <formula>C18="×"</formula>
    </cfRule>
  </conditionalFormatting>
  <conditionalFormatting sqref="C20">
    <cfRule type="expression" dxfId="40" priority="28">
      <formula>C20=""</formula>
    </cfRule>
    <cfRule type="expression" dxfId="39" priority="27">
      <formula>C20="×"</formula>
    </cfRule>
  </conditionalFormatting>
  <conditionalFormatting sqref="C25">
    <cfRule type="expression" dxfId="38" priority="26">
      <formula>C25=""</formula>
    </cfRule>
    <cfRule type="expression" dxfId="37" priority="25">
      <formula>C25="×"</formula>
    </cfRule>
  </conditionalFormatting>
  <conditionalFormatting sqref="C34">
    <cfRule type="expression" dxfId="36" priority="24">
      <formula>C34=""</formula>
    </cfRule>
    <cfRule type="expression" dxfId="35" priority="23">
      <formula>C34="×"</formula>
    </cfRule>
  </conditionalFormatting>
  <conditionalFormatting sqref="C36">
    <cfRule type="expression" dxfId="34" priority="21">
      <formula>C36="×"</formula>
    </cfRule>
    <cfRule type="expression" dxfId="33" priority="22">
      <formula>C36=""</formula>
    </cfRule>
  </conditionalFormatting>
  <conditionalFormatting sqref="C38">
    <cfRule type="expression" dxfId="32" priority="20">
      <formula>C38=""</formula>
    </cfRule>
    <cfRule type="expression" dxfId="31" priority="19">
      <formula>C38="×"</formula>
    </cfRule>
  </conditionalFormatting>
  <conditionalFormatting sqref="C75">
    <cfRule type="expression" dxfId="30" priority="3">
      <formula>C75="×"</formula>
    </cfRule>
    <cfRule type="expression" dxfId="29" priority="4">
      <formula>C75=""</formula>
    </cfRule>
  </conditionalFormatting>
  <conditionalFormatting sqref="C77">
    <cfRule type="expression" dxfId="28" priority="1">
      <formula>C77="×"</formula>
    </cfRule>
    <cfRule type="expression" dxfId="27" priority="2">
      <formula>C77=""</formula>
    </cfRule>
  </conditionalFormatting>
  <conditionalFormatting sqref="F42">
    <cfRule type="expression" dxfId="26" priority="18">
      <formula>F42=""</formula>
    </cfRule>
    <cfRule type="expression" dxfId="25" priority="17">
      <formula>F42="×"</formula>
    </cfRule>
  </conditionalFormatting>
  <conditionalFormatting sqref="F44">
    <cfRule type="expression" dxfId="24" priority="15">
      <formula>F44="×"</formula>
    </cfRule>
    <cfRule type="expression" dxfId="23" priority="16">
      <formula>F44=""</formula>
    </cfRule>
  </conditionalFormatting>
  <conditionalFormatting sqref="F46">
    <cfRule type="expression" dxfId="22" priority="14">
      <formula>F46=""</formula>
    </cfRule>
    <cfRule type="expression" dxfId="21" priority="13">
      <formula>F46="×"</formula>
    </cfRule>
  </conditionalFormatting>
  <conditionalFormatting sqref="F48">
    <cfRule type="expression" dxfId="20" priority="12">
      <formula>F48=""</formula>
    </cfRule>
    <cfRule type="expression" dxfId="19" priority="11">
      <formula>F48="×"</formula>
    </cfRule>
  </conditionalFormatting>
  <conditionalFormatting sqref="F53">
    <cfRule type="expression" dxfId="18" priority="10">
      <formula>F53=""</formula>
    </cfRule>
    <cfRule type="expression" dxfId="17" priority="9">
      <formula>F53="×"</formula>
    </cfRule>
  </conditionalFormatting>
  <conditionalFormatting sqref="F61">
    <cfRule type="expression" dxfId="16" priority="8">
      <formula>F61=""</formula>
    </cfRule>
    <cfRule type="expression" dxfId="15" priority="7">
      <formula>F61="×"</formula>
    </cfRule>
  </conditionalFormatting>
  <conditionalFormatting sqref="F68">
    <cfRule type="expression" dxfId="14" priority="6">
      <formula>F68=""</formula>
    </cfRule>
    <cfRule type="expression" dxfId="13" priority="5">
      <formula>F68="×"</formula>
    </cfRule>
  </conditionalFormatting>
  <conditionalFormatting sqref="N7:Q7">
    <cfRule type="expression" dxfId="12" priority="189">
      <formula>$N$7=""</formula>
    </cfRule>
  </conditionalFormatting>
  <conditionalFormatting sqref="R2">
    <cfRule type="expression" dxfId="11" priority="110">
      <formula>$R$2&lt;&gt;""</formula>
    </cfRule>
  </conditionalFormatting>
  <conditionalFormatting sqref="R4">
    <cfRule type="expression" dxfId="10" priority="109">
      <formula>$R$4&lt;&gt;""</formula>
    </cfRule>
  </conditionalFormatting>
  <dataValidations count="1">
    <dataValidation type="list" allowBlank="1" showInputMessage="1" showErrorMessage="1" sqref="C10 C12 C14 C16 C18 C20 C25 C34 C36 C38 F42 F44 F46 F48 F53 F61 F68 C75 C77" xr:uid="{6441D697-DAEF-4EDA-83B6-108EF55DC72A}">
      <formula1>$V$8:$V$10</formula1>
    </dataValidation>
  </dataValidations>
  <pageMargins left="0.7" right="0.7" top="0.75" bottom="0.75" header="0.3" footer="0.3"/>
  <pageSetup paperSize="9" scale="6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3210B-6BA3-4941-8682-8D356DC8E620}">
  <sheetPr codeName="Sheet13">
    <tabColor theme="5" tint="0.59999389629810485"/>
    <pageSetUpPr fitToPage="1"/>
  </sheetPr>
  <dimension ref="A1:O64"/>
  <sheetViews>
    <sheetView topLeftCell="A23" zoomScaleNormal="100" zoomScaleSheetLayoutView="100" workbookViewId="0">
      <selection activeCell="D39" sqref="D39:E39"/>
    </sheetView>
  </sheetViews>
  <sheetFormatPr defaultColWidth="0" defaultRowHeight="18.75" customHeight="1" zeroHeight="1" x14ac:dyDescent="0.15"/>
  <cols>
    <col min="1" max="1" width="6.875" style="184" customWidth="1"/>
    <col min="2" max="2" width="2.375" style="184" customWidth="1"/>
    <col min="3" max="3" width="21.25" style="184" customWidth="1"/>
    <col min="4" max="10" width="9.125" style="184" customWidth="1"/>
    <col min="11" max="11" width="3.625" style="184" customWidth="1"/>
    <col min="12" max="12" width="4.75" style="184" customWidth="1"/>
    <col min="13" max="13" width="27.25" style="184" customWidth="1"/>
    <col min="14" max="14" width="29.25" style="184" customWidth="1"/>
    <col min="15" max="15" width="1.375" style="183" customWidth="1"/>
    <col min="16" max="16384" width="9" style="184" hidden="1"/>
  </cols>
  <sheetData>
    <row r="1" spans="1:14" ht="45.75" customHeight="1" x14ac:dyDescent="0.15">
      <c r="A1" s="181"/>
      <c r="B1" s="181"/>
      <c r="C1" s="181"/>
      <c r="D1" s="181"/>
      <c r="E1" s="181"/>
      <c r="F1" s="181"/>
      <c r="G1" s="181"/>
      <c r="H1" s="181"/>
      <c r="I1" s="181"/>
      <c r="J1" s="181"/>
      <c r="K1" s="181"/>
      <c r="L1" s="181"/>
      <c r="M1" s="181"/>
      <c r="N1" s="182">
        <f>IF(OR(N30&lt;&gt;"",N35&lt;&gt;"",N37&lt;&gt;"",N39&lt;&gt;""),1,"")</f>
        <v>1</v>
      </c>
    </row>
    <row r="2" spans="1:14" ht="18.75" customHeight="1" x14ac:dyDescent="0.15">
      <c r="A2" s="183"/>
      <c r="B2" s="185"/>
      <c r="C2" s="185"/>
      <c r="D2" s="185"/>
      <c r="E2" s="185"/>
      <c r="F2" s="185"/>
      <c r="G2" s="185"/>
      <c r="H2" s="185"/>
      <c r="I2" s="185"/>
      <c r="J2" s="185"/>
      <c r="K2" s="185"/>
      <c r="L2" s="185"/>
      <c r="M2" s="183"/>
      <c r="N2" s="183"/>
    </row>
    <row r="3" spans="1:14" ht="18.75" customHeight="1" x14ac:dyDescent="0.15">
      <c r="A3" s="183"/>
      <c r="B3" s="185"/>
      <c r="C3" s="185" t="s">
        <v>341</v>
      </c>
      <c r="D3" s="185"/>
      <c r="E3" s="185"/>
      <c r="F3" s="185"/>
      <c r="G3" s="185"/>
      <c r="H3" s="185"/>
      <c r="I3" s="185"/>
      <c r="J3" s="185"/>
      <c r="K3" s="185"/>
      <c r="L3" s="185"/>
      <c r="M3" s="183"/>
      <c r="N3" s="183"/>
    </row>
    <row r="4" spans="1:14" ht="18.75" customHeight="1" x14ac:dyDescent="0.15">
      <c r="A4" s="183"/>
      <c r="B4" s="185"/>
      <c r="C4" s="185"/>
      <c r="D4" s="185"/>
      <c r="E4" s="185"/>
      <c r="F4" s="185"/>
      <c r="G4" s="185"/>
      <c r="H4" s="185"/>
      <c r="I4" s="185"/>
      <c r="J4" s="185"/>
      <c r="K4" s="185"/>
      <c r="L4" s="185"/>
      <c r="M4" s="183"/>
      <c r="N4" s="183"/>
    </row>
    <row r="5" spans="1:14" ht="18.75" customHeight="1" x14ac:dyDescent="0.15">
      <c r="A5" s="183"/>
      <c r="B5" s="185"/>
      <c r="C5" s="620" t="s">
        <v>342</v>
      </c>
      <c r="D5" s="620"/>
      <c r="E5" s="620"/>
      <c r="F5" s="620"/>
      <c r="G5" s="620"/>
      <c r="H5" s="620"/>
      <c r="I5" s="620"/>
      <c r="J5" s="620"/>
      <c r="K5" s="620"/>
      <c r="L5" s="186"/>
      <c r="M5" s="183"/>
      <c r="N5" s="183"/>
    </row>
    <row r="6" spans="1:14" ht="18.75" customHeight="1" x14ac:dyDescent="0.15">
      <c r="A6" s="183"/>
      <c r="B6" s="185"/>
      <c r="C6" s="618"/>
      <c r="D6" s="618"/>
      <c r="E6" s="618"/>
      <c r="F6" s="618"/>
      <c r="G6" s="618"/>
      <c r="H6" s="618"/>
      <c r="I6" s="618"/>
      <c r="J6" s="618"/>
      <c r="K6" s="618"/>
      <c r="L6" s="187"/>
      <c r="M6" s="183"/>
      <c r="N6" s="183"/>
    </row>
    <row r="7" spans="1:14" ht="18.75" customHeight="1" x14ac:dyDescent="0.15">
      <c r="A7" s="183"/>
      <c r="B7" s="185"/>
      <c r="C7" s="619" t="s">
        <v>343</v>
      </c>
      <c r="D7" s="619"/>
      <c r="E7" s="619"/>
      <c r="F7" s="619"/>
      <c r="G7" s="619"/>
      <c r="H7" s="619"/>
      <c r="I7" s="619"/>
      <c r="J7" s="619"/>
      <c r="K7" s="619"/>
      <c r="L7" s="187"/>
      <c r="M7" s="183"/>
      <c r="N7" s="183"/>
    </row>
    <row r="8" spans="1:14" ht="18.75" customHeight="1" x14ac:dyDescent="0.15">
      <c r="A8" s="183"/>
      <c r="B8" s="185"/>
      <c r="C8" s="619" t="s">
        <v>344</v>
      </c>
      <c r="D8" s="619"/>
      <c r="E8" s="619"/>
      <c r="F8" s="619"/>
      <c r="G8" s="619"/>
      <c r="H8" s="619"/>
      <c r="I8" s="619"/>
      <c r="J8" s="619"/>
      <c r="K8" s="619"/>
      <c r="L8" s="187"/>
      <c r="M8" s="183"/>
      <c r="N8" s="183"/>
    </row>
    <row r="9" spans="1:14" ht="18.600000000000001" customHeight="1" x14ac:dyDescent="0.15">
      <c r="A9" s="183"/>
      <c r="B9" s="185"/>
      <c r="C9" s="618" t="s">
        <v>345</v>
      </c>
      <c r="D9" s="618"/>
      <c r="E9" s="618"/>
      <c r="F9" s="618"/>
      <c r="G9" s="618"/>
      <c r="H9" s="618"/>
      <c r="I9" s="618"/>
      <c r="J9" s="618"/>
      <c r="K9" s="618"/>
      <c r="L9" s="187"/>
      <c r="M9" s="183"/>
      <c r="N9" s="183"/>
    </row>
    <row r="10" spans="1:14" ht="27" customHeight="1" x14ac:dyDescent="0.15">
      <c r="A10" s="183"/>
      <c r="B10" s="185"/>
      <c r="C10" s="620" t="s">
        <v>346</v>
      </c>
      <c r="D10" s="620"/>
      <c r="E10" s="620"/>
      <c r="F10" s="620"/>
      <c r="G10" s="620"/>
      <c r="H10" s="620"/>
      <c r="I10" s="620"/>
      <c r="J10" s="620"/>
      <c r="K10" s="620"/>
      <c r="L10" s="186"/>
      <c r="M10" s="183"/>
      <c r="N10" s="183"/>
    </row>
    <row r="11" spans="1:14" ht="11.45" customHeight="1" x14ac:dyDescent="0.15">
      <c r="A11" s="183"/>
      <c r="B11" s="185"/>
      <c r="C11" s="618"/>
      <c r="D11" s="618"/>
      <c r="E11" s="618"/>
      <c r="F11" s="618"/>
      <c r="G11" s="618"/>
      <c r="H11" s="618"/>
      <c r="I11" s="618"/>
      <c r="J11" s="618"/>
      <c r="K11" s="618"/>
      <c r="L11" s="187"/>
      <c r="M11" s="183"/>
      <c r="N11" s="183"/>
    </row>
    <row r="12" spans="1:14" ht="18.75" customHeight="1" x14ac:dyDescent="0.15">
      <c r="A12" s="183"/>
      <c r="B12" s="185"/>
      <c r="C12" s="619" t="s">
        <v>347</v>
      </c>
      <c r="D12" s="619"/>
      <c r="E12" s="619"/>
      <c r="F12" s="619"/>
      <c r="G12" s="619"/>
      <c r="H12" s="619"/>
      <c r="I12" s="619"/>
      <c r="J12" s="619"/>
      <c r="K12" s="619"/>
      <c r="L12" s="187"/>
      <c r="M12" s="183"/>
      <c r="N12" s="183"/>
    </row>
    <row r="13" spans="1:14" ht="18.75" customHeight="1" x14ac:dyDescent="0.15">
      <c r="A13" s="183"/>
      <c r="B13" s="185"/>
      <c r="C13" s="619" t="s">
        <v>348</v>
      </c>
      <c r="D13" s="619"/>
      <c r="E13" s="619"/>
      <c r="F13" s="619"/>
      <c r="G13" s="619"/>
      <c r="H13" s="619"/>
      <c r="I13" s="619"/>
      <c r="J13" s="619"/>
      <c r="K13" s="619"/>
      <c r="L13" s="187"/>
      <c r="M13" s="183"/>
      <c r="N13" s="183"/>
    </row>
    <row r="14" spans="1:14" ht="18.75" customHeight="1" x14ac:dyDescent="0.15">
      <c r="A14" s="183"/>
      <c r="B14" s="185"/>
      <c r="C14" s="619" t="s">
        <v>349</v>
      </c>
      <c r="D14" s="619"/>
      <c r="E14" s="619"/>
      <c r="F14" s="619"/>
      <c r="G14" s="619"/>
      <c r="H14" s="619"/>
      <c r="I14" s="619"/>
      <c r="J14" s="619"/>
      <c r="K14" s="619"/>
      <c r="L14" s="187"/>
      <c r="M14" s="183"/>
      <c r="N14" s="183"/>
    </row>
    <row r="15" spans="1:14" ht="18.75" customHeight="1" x14ac:dyDescent="0.15">
      <c r="A15" s="183"/>
      <c r="B15" s="185"/>
      <c r="C15" s="619" t="s">
        <v>350</v>
      </c>
      <c r="D15" s="619"/>
      <c r="E15" s="619"/>
      <c r="F15" s="619"/>
      <c r="G15" s="619"/>
      <c r="H15" s="619"/>
      <c r="I15" s="619"/>
      <c r="J15" s="619"/>
      <c r="K15" s="619"/>
      <c r="L15" s="187"/>
      <c r="M15" s="183"/>
      <c r="N15" s="183"/>
    </row>
    <row r="16" spans="1:14" ht="18.75" customHeight="1" x14ac:dyDescent="0.15">
      <c r="A16" s="183"/>
      <c r="B16" s="185"/>
      <c r="C16" s="618" t="s">
        <v>351</v>
      </c>
      <c r="D16" s="618"/>
      <c r="E16" s="618"/>
      <c r="F16" s="618"/>
      <c r="G16" s="618"/>
      <c r="H16" s="618"/>
      <c r="I16" s="618"/>
      <c r="J16" s="618"/>
      <c r="K16" s="618"/>
      <c r="L16" s="187"/>
      <c r="M16" s="183"/>
      <c r="N16" s="183"/>
    </row>
    <row r="17" spans="1:14" ht="18.75" customHeight="1" x14ac:dyDescent="0.15">
      <c r="A17" s="183"/>
      <c r="B17" s="185"/>
      <c r="C17" s="619" t="s">
        <v>352</v>
      </c>
      <c r="D17" s="619"/>
      <c r="E17" s="619"/>
      <c r="F17" s="619"/>
      <c r="G17" s="619"/>
      <c r="H17" s="619"/>
      <c r="I17" s="619"/>
      <c r="J17" s="619"/>
      <c r="K17" s="619"/>
      <c r="L17" s="187"/>
      <c r="M17" s="183"/>
      <c r="N17" s="183"/>
    </row>
    <row r="18" spans="1:14" ht="18.75" customHeight="1" x14ac:dyDescent="0.15">
      <c r="A18" s="183"/>
      <c r="B18" s="185"/>
      <c r="C18" s="618" t="s">
        <v>353</v>
      </c>
      <c r="D18" s="618"/>
      <c r="E18" s="618"/>
      <c r="F18" s="618"/>
      <c r="G18" s="618"/>
      <c r="H18" s="618"/>
      <c r="I18" s="618"/>
      <c r="J18" s="618"/>
      <c r="K18" s="618"/>
      <c r="L18" s="187"/>
      <c r="M18" s="183"/>
      <c r="N18" s="183"/>
    </row>
    <row r="19" spans="1:14" ht="18.75" customHeight="1" x14ac:dyDescent="0.15">
      <c r="A19" s="183"/>
      <c r="B19" s="185"/>
      <c r="C19" s="619" t="s">
        <v>354</v>
      </c>
      <c r="D19" s="619"/>
      <c r="E19" s="619"/>
      <c r="F19" s="619"/>
      <c r="G19" s="619"/>
      <c r="H19" s="619"/>
      <c r="I19" s="619"/>
      <c r="J19" s="619"/>
      <c r="K19" s="619"/>
      <c r="L19" s="187"/>
      <c r="M19" s="183"/>
      <c r="N19" s="183"/>
    </row>
    <row r="20" spans="1:14" ht="18.75" customHeight="1" x14ac:dyDescent="0.15">
      <c r="A20" s="183"/>
      <c r="B20" s="185"/>
      <c r="C20" s="618" t="s">
        <v>355</v>
      </c>
      <c r="D20" s="618"/>
      <c r="E20" s="618"/>
      <c r="F20" s="618"/>
      <c r="G20" s="618"/>
      <c r="H20" s="618"/>
      <c r="I20" s="618"/>
      <c r="J20" s="618"/>
      <c r="K20" s="618"/>
      <c r="L20" s="187"/>
      <c r="M20" s="183"/>
      <c r="N20" s="183"/>
    </row>
    <row r="21" spans="1:14" ht="18.75" customHeight="1" x14ac:dyDescent="0.15">
      <c r="A21" s="183"/>
      <c r="B21" s="185"/>
      <c r="C21" s="619" t="s">
        <v>356</v>
      </c>
      <c r="D21" s="619"/>
      <c r="E21" s="619"/>
      <c r="F21" s="619"/>
      <c r="G21" s="619"/>
      <c r="H21" s="619"/>
      <c r="I21" s="619"/>
      <c r="J21" s="619"/>
      <c r="K21" s="619"/>
      <c r="L21" s="187"/>
      <c r="M21" s="183"/>
      <c r="N21" s="183"/>
    </row>
    <row r="22" spans="1:14" ht="18.75" customHeight="1" x14ac:dyDescent="0.15">
      <c r="A22" s="183"/>
      <c r="B22" s="185"/>
      <c r="C22" s="618" t="s">
        <v>357</v>
      </c>
      <c r="D22" s="618"/>
      <c r="E22" s="618"/>
      <c r="F22" s="618"/>
      <c r="G22" s="618"/>
      <c r="H22" s="618"/>
      <c r="I22" s="618"/>
      <c r="J22" s="618"/>
      <c r="K22" s="618"/>
      <c r="L22" s="187"/>
      <c r="M22" s="183"/>
      <c r="N22" s="183"/>
    </row>
    <row r="23" spans="1:14" ht="18.75" customHeight="1" x14ac:dyDescent="0.15">
      <c r="A23" s="183"/>
      <c r="B23" s="185"/>
      <c r="C23" s="619" t="s">
        <v>358</v>
      </c>
      <c r="D23" s="619"/>
      <c r="E23" s="619"/>
      <c r="F23" s="619"/>
      <c r="G23" s="619"/>
      <c r="H23" s="619"/>
      <c r="I23" s="619"/>
      <c r="J23" s="619"/>
      <c r="K23" s="619"/>
      <c r="L23" s="187"/>
      <c r="M23" s="183"/>
      <c r="N23" s="183"/>
    </row>
    <row r="24" spans="1:14" ht="18.75" customHeight="1" x14ac:dyDescent="0.15">
      <c r="A24" s="183"/>
      <c r="B24" s="185"/>
      <c r="C24" s="619" t="s">
        <v>359</v>
      </c>
      <c r="D24" s="619"/>
      <c r="E24" s="619"/>
      <c r="F24" s="619"/>
      <c r="G24" s="619"/>
      <c r="H24" s="619"/>
      <c r="I24" s="619"/>
      <c r="J24" s="619"/>
      <c r="K24" s="619"/>
      <c r="L24" s="187"/>
      <c r="M24" s="183"/>
      <c r="N24" s="183"/>
    </row>
    <row r="25" spans="1:14" ht="18.75" customHeight="1" x14ac:dyDescent="0.15">
      <c r="A25" s="183"/>
      <c r="B25" s="185"/>
      <c r="C25" s="618" t="s">
        <v>360</v>
      </c>
      <c r="D25" s="618"/>
      <c r="E25" s="618"/>
      <c r="F25" s="618"/>
      <c r="G25" s="618"/>
      <c r="H25" s="618"/>
      <c r="I25" s="618"/>
      <c r="J25" s="618"/>
      <c r="K25" s="618"/>
      <c r="L25" s="187"/>
      <c r="M25" s="183"/>
      <c r="N25" s="183"/>
    </row>
    <row r="26" spans="1:14" ht="18.75" customHeight="1" x14ac:dyDescent="0.15">
      <c r="A26" s="183"/>
      <c r="B26" s="185"/>
      <c r="C26" s="619" t="s">
        <v>361</v>
      </c>
      <c r="D26" s="619"/>
      <c r="E26" s="619"/>
      <c r="F26" s="619"/>
      <c r="G26" s="619"/>
      <c r="H26" s="619"/>
      <c r="I26" s="619"/>
      <c r="J26" s="619"/>
      <c r="K26" s="619"/>
      <c r="L26" s="187"/>
      <c r="M26" s="183"/>
      <c r="N26" s="183"/>
    </row>
    <row r="27" spans="1:14" ht="18.75" customHeight="1" x14ac:dyDescent="0.15">
      <c r="A27" s="183"/>
      <c r="B27" s="185"/>
      <c r="C27" s="619" t="s">
        <v>362</v>
      </c>
      <c r="D27" s="619"/>
      <c r="E27" s="619"/>
      <c r="F27" s="619"/>
      <c r="G27" s="619"/>
      <c r="H27" s="619"/>
      <c r="I27" s="619"/>
      <c r="J27" s="619"/>
      <c r="K27" s="619"/>
      <c r="L27" s="187"/>
      <c r="M27" s="183"/>
      <c r="N27" s="183"/>
    </row>
    <row r="28" spans="1:14" ht="18.75" customHeight="1" x14ac:dyDescent="0.15">
      <c r="A28" s="183"/>
      <c r="B28" s="185"/>
      <c r="C28" s="618" t="s">
        <v>363</v>
      </c>
      <c r="D28" s="618"/>
      <c r="E28" s="618"/>
      <c r="F28" s="618"/>
      <c r="G28" s="618"/>
      <c r="H28" s="618"/>
      <c r="I28" s="618"/>
      <c r="J28" s="618"/>
      <c r="K28" s="618"/>
      <c r="L28" s="187"/>
      <c r="M28" s="183"/>
      <c r="N28" s="183"/>
    </row>
    <row r="29" spans="1:14" ht="18.75" customHeight="1" x14ac:dyDescent="0.15">
      <c r="A29" s="183"/>
      <c r="B29" s="185"/>
      <c r="C29" s="618"/>
      <c r="D29" s="618"/>
      <c r="E29" s="618"/>
      <c r="F29" s="618"/>
      <c r="G29" s="618"/>
      <c r="H29" s="618"/>
      <c r="I29" s="618"/>
      <c r="J29" s="618"/>
      <c r="K29" s="618"/>
      <c r="L29" s="187"/>
      <c r="M29" s="183"/>
      <c r="N29" s="172"/>
    </row>
    <row r="30" spans="1:14" ht="18.75" customHeight="1" x14ac:dyDescent="0.15">
      <c r="A30" s="183"/>
      <c r="B30" s="185"/>
      <c r="C30" s="185"/>
      <c r="D30" s="185"/>
      <c r="E30" s="185"/>
      <c r="F30" s="185"/>
      <c r="G30" s="185"/>
      <c r="H30" s="625">
        <f>様式1!P6</f>
        <v>0</v>
      </c>
      <c r="I30" s="625"/>
      <c r="J30" s="625"/>
      <c r="K30" s="625"/>
      <c r="L30" s="187"/>
      <c r="M30" s="189"/>
      <c r="N30" s="190"/>
    </row>
    <row r="31" spans="1:14" ht="18.75" customHeight="1" x14ac:dyDescent="0.15">
      <c r="A31" s="183"/>
      <c r="B31" s="185"/>
      <c r="C31" s="618"/>
      <c r="D31" s="618"/>
      <c r="E31" s="618"/>
      <c r="F31" s="618"/>
      <c r="G31" s="618"/>
      <c r="H31" s="618"/>
      <c r="I31" s="618"/>
      <c r="J31" s="618"/>
      <c r="K31" s="618"/>
      <c r="L31" s="187"/>
      <c r="M31" s="52"/>
      <c r="N31" s="52"/>
    </row>
    <row r="32" spans="1:14" ht="18.75" customHeight="1" x14ac:dyDescent="0.15">
      <c r="A32" s="183"/>
      <c r="B32" s="185"/>
      <c r="C32" s="618"/>
      <c r="D32" s="618"/>
      <c r="E32" s="618"/>
      <c r="F32" s="618"/>
      <c r="G32" s="618"/>
      <c r="H32" s="618"/>
      <c r="I32" s="618"/>
      <c r="J32" s="618"/>
      <c r="K32" s="618"/>
      <c r="L32" s="187"/>
      <c r="M32" s="183"/>
      <c r="N32" s="183"/>
    </row>
    <row r="33" spans="1:14" ht="18.75" customHeight="1" x14ac:dyDescent="0.15">
      <c r="A33" s="183"/>
      <c r="B33" s="185"/>
      <c r="C33" s="618" t="s">
        <v>364</v>
      </c>
      <c r="D33" s="618"/>
      <c r="E33" s="618"/>
      <c r="F33" s="618"/>
      <c r="G33" s="618"/>
      <c r="H33" s="618"/>
      <c r="I33" s="618"/>
      <c r="J33" s="618"/>
      <c r="K33" s="618"/>
      <c r="L33" s="187"/>
      <c r="M33" s="183"/>
      <c r="N33" s="183"/>
    </row>
    <row r="34" spans="1:14" ht="18.75" customHeight="1" x14ac:dyDescent="0.15">
      <c r="A34" s="183"/>
      <c r="B34" s="185"/>
      <c r="C34" s="618"/>
      <c r="D34" s="618"/>
      <c r="E34" s="618"/>
      <c r="F34" s="618"/>
      <c r="G34" s="618"/>
      <c r="H34" s="618"/>
      <c r="I34" s="618"/>
      <c r="J34" s="618"/>
      <c r="K34" s="618"/>
      <c r="L34" s="187"/>
      <c r="M34" s="183"/>
      <c r="N34" s="172" t="s">
        <v>365</v>
      </c>
    </row>
    <row r="35" spans="1:14" ht="18.75" customHeight="1" x14ac:dyDescent="0.15">
      <c r="A35" s="183"/>
      <c r="B35" s="185"/>
      <c r="C35" s="188" t="s">
        <v>366</v>
      </c>
      <c r="D35" s="621"/>
      <c r="E35" s="621"/>
      <c r="F35" s="621"/>
      <c r="G35" s="621"/>
      <c r="H35" s="621"/>
      <c r="I35" s="621"/>
      <c r="J35" s="621"/>
      <c r="K35" s="185"/>
      <c r="L35" s="185"/>
      <c r="M35" s="189" t="s">
        <v>367</v>
      </c>
      <c r="N35" s="190" t="str">
        <f>IF(D35="","所在地が未入力","")</f>
        <v>所在地が未入力</v>
      </c>
    </row>
    <row r="36" spans="1:14" ht="18.75" customHeight="1" x14ac:dyDescent="0.15">
      <c r="A36" s="183"/>
      <c r="B36" s="185"/>
      <c r="C36" s="185"/>
      <c r="D36" s="191"/>
      <c r="E36" s="191"/>
      <c r="F36" s="191"/>
      <c r="G36" s="191"/>
      <c r="H36" s="191"/>
      <c r="I36" s="191"/>
      <c r="J36" s="191"/>
      <c r="K36" s="185"/>
      <c r="L36" s="185"/>
      <c r="M36" s="183"/>
      <c r="N36" s="172" t="s">
        <v>368</v>
      </c>
    </row>
    <row r="37" spans="1:14" ht="18.75" customHeight="1" x14ac:dyDescent="0.15">
      <c r="A37" s="183"/>
      <c r="B37" s="185"/>
      <c r="C37" s="188" t="s">
        <v>369</v>
      </c>
      <c r="D37" s="621"/>
      <c r="E37" s="621"/>
      <c r="F37" s="621"/>
      <c r="G37" s="621"/>
      <c r="H37" s="621"/>
      <c r="I37" s="621"/>
      <c r="J37" s="621"/>
      <c r="K37" s="185"/>
      <c r="L37" s="185"/>
      <c r="M37" s="41"/>
      <c r="N37" s="190" t="str">
        <f>IF(D37="","事業者名が未入力","")</f>
        <v>事業者名が未入力</v>
      </c>
    </row>
    <row r="38" spans="1:14" ht="18.75" customHeight="1" x14ac:dyDescent="0.15">
      <c r="A38" s="183"/>
      <c r="B38" s="185"/>
      <c r="C38" s="185"/>
      <c r="D38" s="191"/>
      <c r="E38" s="191"/>
      <c r="F38" s="191"/>
      <c r="G38" s="191"/>
      <c r="H38" s="191"/>
      <c r="I38" s="191"/>
      <c r="J38" s="191"/>
      <c r="K38" s="185"/>
      <c r="L38" s="185"/>
      <c r="M38" s="183"/>
      <c r="N38" s="172" t="s">
        <v>370</v>
      </c>
    </row>
    <row r="39" spans="1:14" ht="18.75" customHeight="1" x14ac:dyDescent="0.15">
      <c r="A39" s="183"/>
      <c r="B39" s="185"/>
      <c r="C39" s="188" t="s">
        <v>371</v>
      </c>
      <c r="D39" s="621"/>
      <c r="E39" s="621"/>
      <c r="F39" s="195" t="s">
        <v>372</v>
      </c>
      <c r="G39" s="621"/>
      <c r="H39" s="621"/>
      <c r="I39" s="621"/>
      <c r="J39" s="621"/>
      <c r="K39" s="185"/>
      <c r="L39" s="185"/>
      <c r="M39" s="624" t="s">
        <v>373</v>
      </c>
      <c r="N39" s="192" t="str">
        <f>IF(OR(D39="",G39=""),"代表者職名または氏名が未入力","")</f>
        <v>代表者職名または氏名が未入力</v>
      </c>
    </row>
    <row r="40" spans="1:14" ht="18.75" customHeight="1" x14ac:dyDescent="0.15">
      <c r="A40" s="183"/>
      <c r="B40" s="185"/>
      <c r="C40" s="618"/>
      <c r="D40" s="618"/>
      <c r="E40" s="618"/>
      <c r="F40" s="618"/>
      <c r="G40" s="618"/>
      <c r="H40" s="618"/>
      <c r="I40" s="618"/>
      <c r="J40" s="618"/>
      <c r="K40" s="618"/>
      <c r="L40" s="187"/>
      <c r="M40" s="624"/>
      <c r="N40" s="183"/>
    </row>
    <row r="41" spans="1:14" ht="18.75" customHeight="1" x14ac:dyDescent="0.15">
      <c r="A41" s="183"/>
      <c r="B41" s="185"/>
      <c r="C41" s="618"/>
      <c r="D41" s="618"/>
      <c r="E41" s="618"/>
      <c r="F41" s="618"/>
      <c r="G41" s="618"/>
      <c r="H41" s="618"/>
      <c r="I41" s="618"/>
      <c r="J41" s="618"/>
      <c r="K41" s="618"/>
      <c r="L41" s="187"/>
      <c r="M41" s="183"/>
      <c r="N41" s="183"/>
    </row>
    <row r="42" spans="1:14" ht="33" customHeight="1" x14ac:dyDescent="0.15">
      <c r="A42" s="183"/>
      <c r="B42" s="183"/>
      <c r="C42" s="622"/>
      <c r="D42" s="622"/>
      <c r="E42" s="622"/>
      <c r="F42" s="622"/>
      <c r="G42" s="622"/>
      <c r="H42" s="622"/>
      <c r="I42" s="622"/>
      <c r="J42" s="622"/>
      <c r="K42" s="622"/>
      <c r="L42" s="193"/>
      <c r="M42" s="183"/>
      <c r="N42" s="183"/>
    </row>
    <row r="43" spans="1:14" ht="18.75" hidden="1" customHeight="1" x14ac:dyDescent="0.15">
      <c r="L43" s="194"/>
    </row>
    <row r="44" spans="1:14" ht="18.75" hidden="1" customHeight="1" x14ac:dyDescent="0.15">
      <c r="L44" s="194"/>
    </row>
    <row r="45" spans="1:14" ht="18.75" hidden="1" customHeight="1" x14ac:dyDescent="0.15">
      <c r="L45" s="194"/>
    </row>
    <row r="46" spans="1:14" ht="18.75" hidden="1" customHeight="1" x14ac:dyDescent="0.15">
      <c r="L46" s="194"/>
    </row>
    <row r="47" spans="1:14" ht="18.75" hidden="1" customHeight="1" x14ac:dyDescent="0.15">
      <c r="L47" s="194"/>
    </row>
    <row r="48" spans="1:14" ht="18.75" hidden="1" customHeight="1" x14ac:dyDescent="0.15">
      <c r="L48" s="194"/>
    </row>
    <row r="49" spans="3:12" ht="18.75" hidden="1" customHeight="1" x14ac:dyDescent="0.15">
      <c r="C49" s="623"/>
      <c r="D49" s="623"/>
      <c r="E49" s="623"/>
      <c r="F49" s="623"/>
      <c r="G49" s="623"/>
      <c r="H49" s="623"/>
      <c r="I49" s="623"/>
      <c r="J49" s="623"/>
      <c r="K49" s="623"/>
      <c r="L49" s="194"/>
    </row>
    <row r="50" spans="3:12" ht="18.75" hidden="1" customHeight="1" x14ac:dyDescent="0.15">
      <c r="C50" s="623"/>
      <c r="D50" s="623"/>
      <c r="E50" s="623"/>
      <c r="F50" s="623"/>
      <c r="G50" s="623"/>
      <c r="H50" s="623"/>
      <c r="I50" s="623"/>
      <c r="J50" s="623"/>
      <c r="K50" s="623"/>
      <c r="L50" s="194"/>
    </row>
    <row r="51" spans="3:12" ht="18.75" hidden="1" customHeight="1" x14ac:dyDescent="0.15">
      <c r="C51" s="623"/>
      <c r="D51" s="623"/>
      <c r="E51" s="623"/>
      <c r="F51" s="623"/>
      <c r="G51" s="623"/>
      <c r="H51" s="623"/>
      <c r="I51" s="623"/>
      <c r="J51" s="623"/>
      <c r="K51" s="623"/>
      <c r="L51" s="194"/>
    </row>
    <row r="52" spans="3:12" ht="18.75" hidden="1" customHeight="1" x14ac:dyDescent="0.15">
      <c r="C52" s="623"/>
      <c r="D52" s="623"/>
      <c r="E52" s="623"/>
      <c r="F52" s="623"/>
      <c r="G52" s="623"/>
      <c r="H52" s="623"/>
      <c r="I52" s="623"/>
      <c r="J52" s="623"/>
      <c r="K52" s="623"/>
      <c r="L52" s="194"/>
    </row>
    <row r="53" spans="3:12" ht="18.75" hidden="1" customHeight="1" x14ac:dyDescent="0.15">
      <c r="C53" s="623"/>
      <c r="D53" s="623"/>
      <c r="E53" s="623"/>
      <c r="F53" s="623"/>
      <c r="G53" s="623"/>
      <c r="H53" s="623"/>
      <c r="I53" s="623"/>
      <c r="J53" s="623"/>
      <c r="K53" s="623"/>
      <c r="L53" s="194"/>
    </row>
    <row r="54" spans="3:12" ht="18.75" hidden="1" customHeight="1" x14ac:dyDescent="0.15">
      <c r="C54" s="623"/>
      <c r="D54" s="623"/>
      <c r="E54" s="623"/>
      <c r="F54" s="623"/>
      <c r="G54" s="623"/>
      <c r="H54" s="623"/>
      <c r="I54" s="623"/>
      <c r="J54" s="623"/>
      <c r="K54" s="623"/>
      <c r="L54" s="194"/>
    </row>
    <row r="55" spans="3:12" ht="18.75" hidden="1" customHeight="1" x14ac:dyDescent="0.15">
      <c r="C55" s="623"/>
      <c r="D55" s="623"/>
      <c r="E55" s="623"/>
      <c r="F55" s="623"/>
      <c r="G55" s="623"/>
      <c r="H55" s="623"/>
      <c r="I55" s="623"/>
      <c r="J55" s="623"/>
      <c r="K55" s="623"/>
      <c r="L55" s="194"/>
    </row>
    <row r="56" spans="3:12" ht="18.75" hidden="1" customHeight="1" x14ac:dyDescent="0.15">
      <c r="C56" s="623"/>
      <c r="D56" s="623"/>
      <c r="E56" s="623"/>
      <c r="F56" s="623"/>
      <c r="G56" s="623"/>
      <c r="H56" s="623"/>
      <c r="I56" s="623"/>
      <c r="J56" s="623"/>
      <c r="K56" s="623"/>
      <c r="L56" s="194"/>
    </row>
    <row r="57" spans="3:12" ht="18.75" hidden="1" customHeight="1" x14ac:dyDescent="0.15">
      <c r="C57" s="623"/>
      <c r="D57" s="623"/>
      <c r="E57" s="623"/>
      <c r="F57" s="623"/>
      <c r="G57" s="623"/>
      <c r="H57" s="623"/>
      <c r="I57" s="623"/>
      <c r="J57" s="623"/>
      <c r="K57" s="623"/>
      <c r="L57" s="194"/>
    </row>
    <row r="58" spans="3:12" ht="18.75" hidden="1" customHeight="1" x14ac:dyDescent="0.15">
      <c r="C58" s="623"/>
      <c r="D58" s="623"/>
      <c r="E58" s="623"/>
      <c r="F58" s="623"/>
      <c r="G58" s="623"/>
      <c r="H58" s="623"/>
      <c r="I58" s="623"/>
      <c r="J58" s="623"/>
      <c r="K58" s="623"/>
      <c r="L58" s="194"/>
    </row>
    <row r="59" spans="3:12" ht="18.75" hidden="1" customHeight="1" x14ac:dyDescent="0.15">
      <c r="C59" s="623"/>
      <c r="D59" s="623"/>
      <c r="E59" s="623"/>
      <c r="F59" s="623"/>
      <c r="G59" s="623"/>
      <c r="H59" s="623"/>
      <c r="I59" s="623"/>
      <c r="J59" s="623"/>
      <c r="K59" s="623"/>
      <c r="L59" s="194"/>
    </row>
    <row r="60" spans="3:12" ht="18.75" hidden="1" customHeight="1" x14ac:dyDescent="0.15">
      <c r="C60" s="623"/>
      <c r="D60" s="623"/>
      <c r="E60" s="623"/>
      <c r="F60" s="623"/>
      <c r="G60" s="623"/>
      <c r="H60" s="623"/>
      <c r="I60" s="623"/>
      <c r="J60" s="623"/>
      <c r="K60" s="623"/>
      <c r="L60" s="194"/>
    </row>
    <row r="61" spans="3:12" ht="18.75" hidden="1" customHeight="1" x14ac:dyDescent="0.15">
      <c r="C61" s="623"/>
      <c r="D61" s="623"/>
      <c r="E61" s="623"/>
      <c r="F61" s="623"/>
      <c r="G61" s="623"/>
      <c r="H61" s="623"/>
      <c r="I61" s="623"/>
      <c r="J61" s="623"/>
      <c r="K61" s="623"/>
      <c r="L61" s="194"/>
    </row>
    <row r="62" spans="3:12" ht="18.75" hidden="1" customHeight="1" x14ac:dyDescent="0.15">
      <c r="C62" s="623"/>
      <c r="D62" s="623"/>
      <c r="E62" s="623"/>
      <c r="F62" s="623"/>
      <c r="G62" s="623"/>
      <c r="H62" s="623"/>
      <c r="I62" s="623"/>
      <c r="J62" s="623"/>
      <c r="K62" s="623"/>
      <c r="L62" s="194"/>
    </row>
    <row r="63" spans="3:12" ht="18.75" hidden="1" customHeight="1" x14ac:dyDescent="0.15">
      <c r="C63" s="623"/>
      <c r="D63" s="623"/>
      <c r="E63" s="623"/>
      <c r="F63" s="623"/>
      <c r="G63" s="623"/>
      <c r="H63" s="623"/>
      <c r="I63" s="623"/>
      <c r="J63" s="623"/>
      <c r="K63" s="623"/>
      <c r="L63" s="194"/>
    </row>
    <row r="64" spans="3:12" ht="18.75" hidden="1" customHeight="1" x14ac:dyDescent="0.15">
      <c r="C64" s="623"/>
      <c r="D64" s="623"/>
      <c r="E64" s="623"/>
      <c r="F64" s="623"/>
      <c r="G64" s="623"/>
      <c r="H64" s="623"/>
      <c r="I64" s="623"/>
      <c r="J64" s="623"/>
      <c r="K64" s="623"/>
      <c r="L64" s="194"/>
    </row>
  </sheetData>
  <sheetProtection algorithmName="SHA-512" hashValue="uVNm0X9cdxooOnZIkKj41QPOmSxDmC7VU1GZ9DCNzU+6C8F+aQKwFz9vlSIoj8kag5OdyyenFWTIODooMI+cmg==" saltValue="R1hMtIbcCHR+1gILo06Ikw==" spinCount="100000" sheet="1" selectLockedCells="1"/>
  <mergeCells count="54">
    <mergeCell ref="M39:M40"/>
    <mergeCell ref="C64:K64"/>
    <mergeCell ref="H30:K30"/>
    <mergeCell ref="D35:J35"/>
    <mergeCell ref="D37:J37"/>
    <mergeCell ref="D39:E39"/>
    <mergeCell ref="C58:K58"/>
    <mergeCell ref="C59:K59"/>
    <mergeCell ref="C60:K60"/>
    <mergeCell ref="C61:K61"/>
    <mergeCell ref="C62:K62"/>
    <mergeCell ref="C63:K63"/>
    <mergeCell ref="C52:K52"/>
    <mergeCell ref="C53:K53"/>
    <mergeCell ref="C54:K54"/>
    <mergeCell ref="C55:K55"/>
    <mergeCell ref="C41:K41"/>
    <mergeCell ref="C42:K42"/>
    <mergeCell ref="C56:K56"/>
    <mergeCell ref="C57:K57"/>
    <mergeCell ref="C49:K49"/>
    <mergeCell ref="C50:K50"/>
    <mergeCell ref="C51:K51"/>
    <mergeCell ref="C31:K31"/>
    <mergeCell ref="C32:K32"/>
    <mergeCell ref="C33:K33"/>
    <mergeCell ref="C34:K34"/>
    <mergeCell ref="C40:K40"/>
    <mergeCell ref="G39:J39"/>
    <mergeCell ref="C5:K5"/>
    <mergeCell ref="C6:K6"/>
    <mergeCell ref="C10:K10"/>
    <mergeCell ref="C11:K11"/>
    <mergeCell ref="C29:K29"/>
    <mergeCell ref="C7:K7"/>
    <mergeCell ref="C8:K8"/>
    <mergeCell ref="C9:K9"/>
    <mergeCell ref="C12:K12"/>
    <mergeCell ref="C13:K13"/>
    <mergeCell ref="C14:K14"/>
    <mergeCell ref="C15:K15"/>
    <mergeCell ref="C16:K16"/>
    <mergeCell ref="C17:K17"/>
    <mergeCell ref="C18:K18"/>
    <mergeCell ref="C19:K19"/>
    <mergeCell ref="C25:K25"/>
    <mergeCell ref="C26:K26"/>
    <mergeCell ref="C27:K27"/>
    <mergeCell ref="C28:K28"/>
    <mergeCell ref="C20:K20"/>
    <mergeCell ref="C21:K21"/>
    <mergeCell ref="C22:K22"/>
    <mergeCell ref="C23:K23"/>
    <mergeCell ref="C24:K24"/>
  </mergeCells>
  <phoneticPr fontId="1"/>
  <conditionalFormatting sqref="D39:E39">
    <cfRule type="expression" dxfId="9" priority="9">
      <formula>$D$39=""</formula>
    </cfRule>
  </conditionalFormatting>
  <conditionalFormatting sqref="D35:J35">
    <cfRule type="expression" dxfId="8" priority="11">
      <formula>$D$35=""</formula>
    </cfRule>
  </conditionalFormatting>
  <conditionalFormatting sqref="D37:J37">
    <cfRule type="expression" dxfId="7" priority="10">
      <formula>$D$37=""</formula>
    </cfRule>
  </conditionalFormatting>
  <conditionalFormatting sqref="G39:J39">
    <cfRule type="expression" dxfId="6" priority="1">
      <formula>$G$39=""</formula>
    </cfRule>
  </conditionalFormatting>
  <conditionalFormatting sqref="H30:K30">
    <cfRule type="expression" dxfId="5" priority="12">
      <formula>$H$30=""</formula>
    </cfRule>
  </conditionalFormatting>
  <conditionalFormatting sqref="N30">
    <cfRule type="expression" dxfId="4" priority="6">
      <formula>$N$30&lt;&gt;""</formula>
    </cfRule>
    <cfRule type="expression" dxfId="3" priority="7">
      <formula>$P$2&lt;&gt;""</formula>
    </cfRule>
  </conditionalFormatting>
  <conditionalFormatting sqref="N35">
    <cfRule type="expression" dxfId="2" priority="4">
      <formula>N35&lt;&gt;""</formula>
    </cfRule>
  </conditionalFormatting>
  <conditionalFormatting sqref="N37">
    <cfRule type="expression" dxfId="1" priority="3">
      <formula>N37&lt;&gt;""</formula>
    </cfRule>
  </conditionalFormatting>
  <conditionalFormatting sqref="N39">
    <cfRule type="expression" dxfId="0" priority="2">
      <formula>N39&lt;&gt;""</formula>
    </cfRule>
  </conditionalFormatting>
  <pageMargins left="0.51181102362204722" right="0.51181102362204722" top="0.74803149606299213" bottom="0.74803149606299213" header="0.31496062992125984" footer="0.31496062992125984"/>
  <pageSetup paperSize="9" scale="9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E94E3-2681-4F58-9536-929D5FAC40C6}">
  <sheetPr codeName="Sheet14">
    <tabColor theme="9" tint="0.59999389629810485"/>
  </sheetPr>
  <dimension ref="A1:L58"/>
  <sheetViews>
    <sheetView topLeftCell="A29" zoomScaleNormal="100" zoomScaleSheetLayoutView="100" workbookViewId="0">
      <selection activeCell="C16" sqref="C16:J34"/>
    </sheetView>
  </sheetViews>
  <sheetFormatPr defaultColWidth="0" defaultRowHeight="13.5" zeroHeight="1" x14ac:dyDescent="0.15"/>
  <cols>
    <col min="1" max="1" width="6.375" style="2" customWidth="1"/>
    <col min="2" max="2" width="2.75" style="2" customWidth="1"/>
    <col min="3" max="10" width="10.375" style="2" customWidth="1"/>
    <col min="11" max="11" width="3.25" style="2" customWidth="1"/>
    <col min="12" max="12" width="9" style="2" customWidth="1"/>
    <col min="13" max="14" width="9" style="2" hidden="1" customWidth="1"/>
    <col min="15" max="16384" width="9" style="2" hidden="1"/>
  </cols>
  <sheetData>
    <row r="1" spans="1:12" ht="44.25" customHeight="1" x14ac:dyDescent="0.15">
      <c r="A1" s="20"/>
      <c r="B1" s="626" t="s">
        <v>378</v>
      </c>
      <c r="C1" s="626"/>
      <c r="D1" s="626"/>
      <c r="E1" s="626"/>
      <c r="F1" s="626"/>
      <c r="G1" s="626"/>
      <c r="H1" s="626"/>
      <c r="I1" s="626"/>
      <c r="J1" s="626"/>
      <c r="K1" s="626"/>
      <c r="L1" s="20"/>
    </row>
    <row r="2" spans="1:12" x14ac:dyDescent="0.15">
      <c r="A2" s="20"/>
      <c r="B2" s="1" t="s">
        <v>374</v>
      </c>
      <c r="C2" s="1"/>
      <c r="D2" s="1"/>
      <c r="E2" s="1"/>
      <c r="F2" s="1"/>
      <c r="G2" s="1"/>
      <c r="H2" s="1"/>
      <c r="I2" s="1"/>
      <c r="J2" s="1"/>
      <c r="K2" s="1"/>
      <c r="L2" s="20"/>
    </row>
    <row r="3" spans="1:12" x14ac:dyDescent="0.15">
      <c r="A3" s="20"/>
      <c r="B3" s="1"/>
      <c r="C3" s="1"/>
      <c r="D3" s="1"/>
      <c r="E3" s="1"/>
      <c r="F3" s="1"/>
      <c r="G3" s="1"/>
      <c r="H3" s="1"/>
      <c r="I3" s="1"/>
      <c r="J3" s="1"/>
      <c r="K3" s="1"/>
      <c r="L3" s="20"/>
    </row>
    <row r="4" spans="1:12" ht="16.5" x14ac:dyDescent="0.15">
      <c r="A4" s="20"/>
      <c r="B4" s="616" t="s">
        <v>379</v>
      </c>
      <c r="C4" s="616"/>
      <c r="D4" s="616"/>
      <c r="E4" s="616"/>
      <c r="F4" s="616"/>
      <c r="G4" s="616"/>
      <c r="H4" s="616"/>
      <c r="I4" s="616"/>
      <c r="J4" s="616"/>
      <c r="K4" s="1"/>
      <c r="L4" s="20"/>
    </row>
    <row r="5" spans="1:12" x14ac:dyDescent="0.15">
      <c r="A5" s="20"/>
      <c r="B5" s="1"/>
      <c r="C5" s="1"/>
      <c r="D5" s="1"/>
      <c r="E5" s="1"/>
      <c r="F5" s="1"/>
      <c r="G5" s="1"/>
      <c r="H5" s="1"/>
      <c r="I5" s="1"/>
      <c r="J5" s="1"/>
      <c r="K5" s="1"/>
      <c r="L5" s="20"/>
    </row>
    <row r="6" spans="1:12" ht="14.25" customHeight="1" x14ac:dyDescent="0.15">
      <c r="A6" s="20"/>
      <c r="B6" s="12"/>
      <c r="C6" s="12"/>
      <c r="D6" s="12"/>
      <c r="E6" s="12"/>
      <c r="F6" s="10" t="s">
        <v>84</v>
      </c>
      <c r="G6" s="642" t="str">
        <f>_xlfn.CONCAT(様式1!K11,"　",様式1!O11)</f>
        <v>特定非営利活動法人　〇〇〇〇</v>
      </c>
      <c r="H6" s="642"/>
      <c r="I6" s="642"/>
      <c r="J6" s="642"/>
      <c r="K6" s="1"/>
      <c r="L6" s="20"/>
    </row>
    <row r="7" spans="1:12" ht="14.25" customHeight="1" x14ac:dyDescent="0.15">
      <c r="A7" s="20"/>
      <c r="B7" s="12"/>
      <c r="C7" s="12"/>
      <c r="D7" s="12"/>
      <c r="E7" s="12"/>
      <c r="F7" s="10" t="s">
        <v>172</v>
      </c>
      <c r="G7" s="642" t="str">
        <f>IF(様式1!E32&lt;&gt;"",様式1!E32,"")</f>
        <v/>
      </c>
      <c r="H7" s="642"/>
      <c r="I7" s="642"/>
      <c r="J7" s="642"/>
      <c r="K7" s="1"/>
      <c r="L7" s="20"/>
    </row>
    <row r="8" spans="1:12" ht="14.25" customHeight="1" x14ac:dyDescent="0.15">
      <c r="A8" s="20"/>
      <c r="B8" s="12"/>
      <c r="C8" s="12"/>
      <c r="D8" s="12"/>
      <c r="E8" s="12"/>
      <c r="F8" s="12"/>
      <c r="G8" s="12"/>
      <c r="H8" s="12"/>
      <c r="I8" s="12"/>
      <c r="J8" s="12"/>
      <c r="K8" s="1"/>
      <c r="L8" s="20"/>
    </row>
    <row r="9" spans="1:12" x14ac:dyDescent="0.15">
      <c r="A9" s="20"/>
      <c r="B9" s="1"/>
      <c r="C9" s="14" t="s">
        <v>375</v>
      </c>
      <c r="D9" s="1"/>
      <c r="E9" s="1"/>
      <c r="F9" s="1"/>
      <c r="G9" s="1"/>
      <c r="H9" s="1"/>
      <c r="I9" s="1"/>
      <c r="J9" s="1"/>
      <c r="K9" s="1"/>
      <c r="L9" s="20"/>
    </row>
    <row r="10" spans="1:12" x14ac:dyDescent="0.15">
      <c r="A10" s="20"/>
      <c r="B10" s="1"/>
      <c r="C10" s="1"/>
      <c r="D10" s="1"/>
      <c r="E10" s="1"/>
      <c r="F10" s="1"/>
      <c r="G10" s="1"/>
      <c r="H10" s="1"/>
      <c r="I10" s="1"/>
      <c r="J10" s="1"/>
      <c r="K10" s="1"/>
      <c r="L10" s="20"/>
    </row>
    <row r="11" spans="1:12" ht="29.1" customHeight="1" x14ac:dyDescent="0.15">
      <c r="A11" s="20"/>
      <c r="B11" s="1"/>
      <c r="C11" s="627"/>
      <c r="D11" s="628"/>
      <c r="E11" s="628"/>
      <c r="F11" s="628"/>
      <c r="G11" s="628"/>
      <c r="H11" s="628"/>
      <c r="I11" s="628"/>
      <c r="J11" s="629"/>
      <c r="K11" s="1"/>
      <c r="L11" s="20"/>
    </row>
    <row r="12" spans="1:12" ht="29.1" customHeight="1" x14ac:dyDescent="0.15">
      <c r="A12" s="20"/>
      <c r="B12" s="1"/>
      <c r="C12" s="630"/>
      <c r="D12" s="631"/>
      <c r="E12" s="631"/>
      <c r="F12" s="631"/>
      <c r="G12" s="631"/>
      <c r="H12" s="631"/>
      <c r="I12" s="631"/>
      <c r="J12" s="632"/>
      <c r="K12" s="1"/>
      <c r="L12" s="20"/>
    </row>
    <row r="13" spans="1:12" x14ac:dyDescent="0.15">
      <c r="A13" s="20"/>
      <c r="B13" s="1"/>
      <c r="C13" s="1"/>
      <c r="D13" s="1"/>
      <c r="E13" s="1"/>
      <c r="F13" s="1"/>
      <c r="G13" s="1"/>
      <c r="H13" s="1"/>
      <c r="I13" s="1"/>
      <c r="J13" s="1"/>
      <c r="K13" s="1"/>
      <c r="L13" s="20"/>
    </row>
    <row r="14" spans="1:12" x14ac:dyDescent="0.15">
      <c r="A14" s="20"/>
      <c r="B14" s="1"/>
      <c r="C14" s="14" t="s">
        <v>376</v>
      </c>
      <c r="D14" s="1"/>
      <c r="E14" s="1"/>
      <c r="F14" s="1"/>
      <c r="G14" s="1"/>
      <c r="H14" s="1"/>
      <c r="I14" s="1"/>
      <c r="J14" s="1"/>
      <c r="K14" s="1"/>
      <c r="L14" s="20"/>
    </row>
    <row r="15" spans="1:12" x14ac:dyDescent="0.15">
      <c r="A15" s="20"/>
      <c r="B15" s="1"/>
      <c r="C15" s="1"/>
      <c r="D15" s="1"/>
      <c r="E15" s="1"/>
      <c r="F15" s="1"/>
      <c r="G15" s="1"/>
      <c r="H15" s="1"/>
      <c r="I15" s="1"/>
      <c r="J15" s="1"/>
      <c r="K15" s="1"/>
      <c r="L15" s="20"/>
    </row>
    <row r="16" spans="1:12" x14ac:dyDescent="0.15">
      <c r="A16" s="20"/>
      <c r="B16" s="1"/>
      <c r="C16" s="633"/>
      <c r="D16" s="634"/>
      <c r="E16" s="634"/>
      <c r="F16" s="634"/>
      <c r="G16" s="634"/>
      <c r="H16" s="634"/>
      <c r="I16" s="634"/>
      <c r="J16" s="635"/>
      <c r="K16" s="1"/>
      <c r="L16" s="20"/>
    </row>
    <row r="17" spans="1:12" x14ac:dyDescent="0.15">
      <c r="A17" s="20"/>
      <c r="B17" s="1"/>
      <c r="C17" s="636"/>
      <c r="D17" s="637"/>
      <c r="E17" s="637"/>
      <c r="F17" s="637"/>
      <c r="G17" s="637"/>
      <c r="H17" s="637"/>
      <c r="I17" s="637"/>
      <c r="J17" s="638"/>
      <c r="K17" s="1"/>
      <c r="L17" s="20"/>
    </row>
    <row r="18" spans="1:12" x14ac:dyDescent="0.15">
      <c r="A18" s="20"/>
      <c r="B18" s="1"/>
      <c r="C18" s="636"/>
      <c r="D18" s="637"/>
      <c r="E18" s="637"/>
      <c r="F18" s="637"/>
      <c r="G18" s="637"/>
      <c r="H18" s="637"/>
      <c r="I18" s="637"/>
      <c r="J18" s="638"/>
      <c r="K18" s="1"/>
      <c r="L18" s="20"/>
    </row>
    <row r="19" spans="1:12" x14ac:dyDescent="0.15">
      <c r="A19" s="20"/>
      <c r="B19" s="1"/>
      <c r="C19" s="636"/>
      <c r="D19" s="637"/>
      <c r="E19" s="637"/>
      <c r="F19" s="637"/>
      <c r="G19" s="637"/>
      <c r="H19" s="637"/>
      <c r="I19" s="637"/>
      <c r="J19" s="638"/>
      <c r="K19" s="1"/>
      <c r="L19" s="20"/>
    </row>
    <row r="20" spans="1:12" x14ac:dyDescent="0.15">
      <c r="A20" s="20"/>
      <c r="B20" s="1"/>
      <c r="C20" s="636"/>
      <c r="D20" s="637"/>
      <c r="E20" s="637"/>
      <c r="F20" s="637"/>
      <c r="G20" s="637"/>
      <c r="H20" s="637"/>
      <c r="I20" s="637"/>
      <c r="J20" s="638"/>
      <c r="K20" s="1"/>
      <c r="L20" s="20"/>
    </row>
    <row r="21" spans="1:12" x14ac:dyDescent="0.15">
      <c r="A21" s="20"/>
      <c r="B21" s="1"/>
      <c r="C21" s="636"/>
      <c r="D21" s="637"/>
      <c r="E21" s="637"/>
      <c r="F21" s="637"/>
      <c r="G21" s="637"/>
      <c r="H21" s="637"/>
      <c r="I21" s="637"/>
      <c r="J21" s="638"/>
      <c r="K21" s="1"/>
      <c r="L21" s="20"/>
    </row>
    <row r="22" spans="1:12" x14ac:dyDescent="0.15">
      <c r="A22" s="20"/>
      <c r="B22" s="1"/>
      <c r="C22" s="636"/>
      <c r="D22" s="637"/>
      <c r="E22" s="637"/>
      <c r="F22" s="637"/>
      <c r="G22" s="637"/>
      <c r="H22" s="637"/>
      <c r="I22" s="637"/>
      <c r="J22" s="638"/>
      <c r="K22" s="1"/>
      <c r="L22" s="20"/>
    </row>
    <row r="23" spans="1:12" x14ac:dyDescent="0.15">
      <c r="A23" s="20"/>
      <c r="B23" s="1"/>
      <c r="C23" s="636"/>
      <c r="D23" s="637"/>
      <c r="E23" s="637"/>
      <c r="F23" s="637"/>
      <c r="G23" s="637"/>
      <c r="H23" s="637"/>
      <c r="I23" s="637"/>
      <c r="J23" s="638"/>
      <c r="K23" s="1"/>
      <c r="L23" s="20"/>
    </row>
    <row r="24" spans="1:12" x14ac:dyDescent="0.15">
      <c r="A24" s="20"/>
      <c r="B24" s="1"/>
      <c r="C24" s="636"/>
      <c r="D24" s="637"/>
      <c r="E24" s="637"/>
      <c r="F24" s="637"/>
      <c r="G24" s="637"/>
      <c r="H24" s="637"/>
      <c r="I24" s="637"/>
      <c r="J24" s="638"/>
      <c r="K24" s="1"/>
      <c r="L24" s="20"/>
    </row>
    <row r="25" spans="1:12" x14ac:dyDescent="0.15">
      <c r="A25" s="20"/>
      <c r="B25" s="1"/>
      <c r="C25" s="636"/>
      <c r="D25" s="637"/>
      <c r="E25" s="637"/>
      <c r="F25" s="637"/>
      <c r="G25" s="637"/>
      <c r="H25" s="637"/>
      <c r="I25" s="637"/>
      <c r="J25" s="638"/>
      <c r="K25" s="1"/>
      <c r="L25" s="20"/>
    </row>
    <row r="26" spans="1:12" x14ac:dyDescent="0.15">
      <c r="A26" s="20"/>
      <c r="B26" s="1"/>
      <c r="C26" s="636"/>
      <c r="D26" s="637"/>
      <c r="E26" s="637"/>
      <c r="F26" s="637"/>
      <c r="G26" s="637"/>
      <c r="H26" s="637"/>
      <c r="I26" s="637"/>
      <c r="J26" s="638"/>
      <c r="K26" s="1"/>
      <c r="L26" s="20"/>
    </row>
    <row r="27" spans="1:12" x14ac:dyDescent="0.15">
      <c r="A27" s="20"/>
      <c r="B27" s="1"/>
      <c r="C27" s="636"/>
      <c r="D27" s="637"/>
      <c r="E27" s="637"/>
      <c r="F27" s="637"/>
      <c r="G27" s="637"/>
      <c r="H27" s="637"/>
      <c r="I27" s="637"/>
      <c r="J27" s="638"/>
      <c r="K27" s="1"/>
      <c r="L27" s="20"/>
    </row>
    <row r="28" spans="1:12" x14ac:dyDescent="0.15">
      <c r="A28" s="20"/>
      <c r="B28" s="1"/>
      <c r="C28" s="636"/>
      <c r="D28" s="637"/>
      <c r="E28" s="637"/>
      <c r="F28" s="637"/>
      <c r="G28" s="637"/>
      <c r="H28" s="637"/>
      <c r="I28" s="637"/>
      <c r="J28" s="638"/>
      <c r="K28" s="1"/>
      <c r="L28" s="20"/>
    </row>
    <row r="29" spans="1:12" x14ac:dyDescent="0.15">
      <c r="A29" s="20"/>
      <c r="B29" s="1"/>
      <c r="C29" s="636"/>
      <c r="D29" s="637"/>
      <c r="E29" s="637"/>
      <c r="F29" s="637"/>
      <c r="G29" s="637"/>
      <c r="H29" s="637"/>
      <c r="I29" s="637"/>
      <c r="J29" s="638"/>
      <c r="K29" s="1"/>
      <c r="L29" s="20"/>
    </row>
    <row r="30" spans="1:12" x14ac:dyDescent="0.15">
      <c r="A30" s="20"/>
      <c r="B30" s="1"/>
      <c r="C30" s="636"/>
      <c r="D30" s="637"/>
      <c r="E30" s="637"/>
      <c r="F30" s="637"/>
      <c r="G30" s="637"/>
      <c r="H30" s="637"/>
      <c r="I30" s="637"/>
      <c r="J30" s="638"/>
      <c r="K30" s="1"/>
      <c r="L30" s="20"/>
    </row>
    <row r="31" spans="1:12" x14ac:dyDescent="0.15">
      <c r="A31" s="20"/>
      <c r="B31" s="1"/>
      <c r="C31" s="636"/>
      <c r="D31" s="637"/>
      <c r="E31" s="637"/>
      <c r="F31" s="637"/>
      <c r="G31" s="637"/>
      <c r="H31" s="637"/>
      <c r="I31" s="637"/>
      <c r="J31" s="638"/>
      <c r="K31" s="1"/>
      <c r="L31" s="20"/>
    </row>
    <row r="32" spans="1:12" x14ac:dyDescent="0.15">
      <c r="A32" s="20"/>
      <c r="B32" s="1"/>
      <c r="C32" s="636"/>
      <c r="D32" s="637"/>
      <c r="E32" s="637"/>
      <c r="F32" s="637"/>
      <c r="G32" s="637"/>
      <c r="H32" s="637"/>
      <c r="I32" s="637"/>
      <c r="J32" s="638"/>
      <c r="K32" s="1"/>
      <c r="L32" s="20"/>
    </row>
    <row r="33" spans="1:12" x14ac:dyDescent="0.15">
      <c r="A33" s="20"/>
      <c r="B33" s="1"/>
      <c r="C33" s="636"/>
      <c r="D33" s="637"/>
      <c r="E33" s="637"/>
      <c r="F33" s="637"/>
      <c r="G33" s="637"/>
      <c r="H33" s="637"/>
      <c r="I33" s="637"/>
      <c r="J33" s="638"/>
      <c r="K33" s="1"/>
      <c r="L33" s="20"/>
    </row>
    <row r="34" spans="1:12" x14ac:dyDescent="0.15">
      <c r="A34" s="20"/>
      <c r="B34" s="1"/>
      <c r="C34" s="639"/>
      <c r="D34" s="640"/>
      <c r="E34" s="640"/>
      <c r="F34" s="640"/>
      <c r="G34" s="640"/>
      <c r="H34" s="640"/>
      <c r="I34" s="640"/>
      <c r="J34" s="641"/>
      <c r="K34" s="1"/>
      <c r="L34" s="20"/>
    </row>
    <row r="35" spans="1:12" x14ac:dyDescent="0.15">
      <c r="A35" s="20"/>
      <c r="B35" s="1"/>
      <c r="C35" s="1"/>
      <c r="D35" s="1"/>
      <c r="E35" s="1"/>
      <c r="F35" s="1"/>
      <c r="G35" s="1"/>
      <c r="H35" s="1"/>
      <c r="I35" s="1"/>
      <c r="J35" s="1"/>
      <c r="K35" s="1"/>
      <c r="L35" s="20"/>
    </row>
    <row r="36" spans="1:12" x14ac:dyDescent="0.15">
      <c r="A36" s="20"/>
      <c r="B36" s="1"/>
      <c r="C36" s="14" t="s">
        <v>377</v>
      </c>
      <c r="D36" s="1"/>
      <c r="E36" s="1"/>
      <c r="F36" s="1"/>
      <c r="G36" s="1"/>
      <c r="H36" s="1"/>
      <c r="I36" s="1"/>
      <c r="J36" s="1"/>
      <c r="K36" s="1"/>
      <c r="L36" s="20"/>
    </row>
    <row r="37" spans="1:12" x14ac:dyDescent="0.15">
      <c r="A37" s="20"/>
      <c r="B37" s="1"/>
      <c r="C37" s="1"/>
      <c r="D37" s="1"/>
      <c r="E37" s="1"/>
      <c r="F37" s="1"/>
      <c r="G37" s="1"/>
      <c r="H37" s="1"/>
      <c r="I37" s="1"/>
      <c r="J37" s="1"/>
      <c r="K37" s="1"/>
      <c r="L37" s="20"/>
    </row>
    <row r="38" spans="1:12" x14ac:dyDescent="0.15">
      <c r="A38" s="20"/>
      <c r="B38" s="1"/>
      <c r="C38" s="633"/>
      <c r="D38" s="634"/>
      <c r="E38" s="634"/>
      <c r="F38" s="634"/>
      <c r="G38" s="634"/>
      <c r="H38" s="634"/>
      <c r="I38" s="634"/>
      <c r="J38" s="635"/>
      <c r="K38" s="1"/>
      <c r="L38" s="20"/>
    </row>
    <row r="39" spans="1:12" x14ac:dyDescent="0.15">
      <c r="A39" s="20"/>
      <c r="B39" s="1"/>
      <c r="C39" s="636"/>
      <c r="D39" s="637"/>
      <c r="E39" s="637"/>
      <c r="F39" s="637"/>
      <c r="G39" s="637"/>
      <c r="H39" s="637"/>
      <c r="I39" s="637"/>
      <c r="J39" s="638"/>
      <c r="K39" s="1"/>
      <c r="L39" s="20"/>
    </row>
    <row r="40" spans="1:12" x14ac:dyDescent="0.15">
      <c r="A40" s="20"/>
      <c r="B40" s="1"/>
      <c r="C40" s="636"/>
      <c r="D40" s="637"/>
      <c r="E40" s="637"/>
      <c r="F40" s="637"/>
      <c r="G40" s="637"/>
      <c r="H40" s="637"/>
      <c r="I40" s="637"/>
      <c r="J40" s="638"/>
      <c r="K40" s="1"/>
      <c r="L40" s="20"/>
    </row>
    <row r="41" spans="1:12" x14ac:dyDescent="0.15">
      <c r="A41" s="20"/>
      <c r="B41" s="1"/>
      <c r="C41" s="636"/>
      <c r="D41" s="637"/>
      <c r="E41" s="637"/>
      <c r="F41" s="637"/>
      <c r="G41" s="637"/>
      <c r="H41" s="637"/>
      <c r="I41" s="637"/>
      <c r="J41" s="638"/>
      <c r="K41" s="1"/>
      <c r="L41" s="20"/>
    </row>
    <row r="42" spans="1:12" x14ac:dyDescent="0.15">
      <c r="A42" s="20"/>
      <c r="B42" s="1"/>
      <c r="C42" s="636"/>
      <c r="D42" s="637"/>
      <c r="E42" s="637"/>
      <c r="F42" s="637"/>
      <c r="G42" s="637"/>
      <c r="H42" s="637"/>
      <c r="I42" s="637"/>
      <c r="J42" s="638"/>
      <c r="K42" s="1"/>
      <c r="L42" s="20"/>
    </row>
    <row r="43" spans="1:12" x14ac:dyDescent="0.15">
      <c r="A43" s="20"/>
      <c r="B43" s="1"/>
      <c r="C43" s="636"/>
      <c r="D43" s="637"/>
      <c r="E43" s="637"/>
      <c r="F43" s="637"/>
      <c r="G43" s="637"/>
      <c r="H43" s="637"/>
      <c r="I43" s="637"/>
      <c r="J43" s="638"/>
      <c r="K43" s="1"/>
      <c r="L43" s="20"/>
    </row>
    <row r="44" spans="1:12" x14ac:dyDescent="0.15">
      <c r="A44" s="20"/>
      <c r="B44" s="1"/>
      <c r="C44" s="636"/>
      <c r="D44" s="637"/>
      <c r="E44" s="637"/>
      <c r="F44" s="637"/>
      <c r="G44" s="637"/>
      <c r="H44" s="637"/>
      <c r="I44" s="637"/>
      <c r="J44" s="638"/>
      <c r="K44" s="1"/>
      <c r="L44" s="20"/>
    </row>
    <row r="45" spans="1:12" x14ac:dyDescent="0.15">
      <c r="A45" s="20"/>
      <c r="B45" s="1"/>
      <c r="C45" s="636"/>
      <c r="D45" s="637"/>
      <c r="E45" s="637"/>
      <c r="F45" s="637"/>
      <c r="G45" s="637"/>
      <c r="H45" s="637"/>
      <c r="I45" s="637"/>
      <c r="J45" s="638"/>
      <c r="K45" s="1"/>
      <c r="L45" s="20"/>
    </row>
    <row r="46" spans="1:12" x14ac:dyDescent="0.15">
      <c r="A46" s="20"/>
      <c r="B46" s="1"/>
      <c r="C46" s="636"/>
      <c r="D46" s="637"/>
      <c r="E46" s="637"/>
      <c r="F46" s="637"/>
      <c r="G46" s="637"/>
      <c r="H46" s="637"/>
      <c r="I46" s="637"/>
      <c r="J46" s="638"/>
      <c r="K46" s="1"/>
      <c r="L46" s="20"/>
    </row>
    <row r="47" spans="1:12" x14ac:dyDescent="0.15">
      <c r="A47" s="20"/>
      <c r="B47" s="1"/>
      <c r="C47" s="636"/>
      <c r="D47" s="637"/>
      <c r="E47" s="637"/>
      <c r="F47" s="637"/>
      <c r="G47" s="637"/>
      <c r="H47" s="637"/>
      <c r="I47" s="637"/>
      <c r="J47" s="638"/>
      <c r="K47" s="1"/>
      <c r="L47" s="20"/>
    </row>
    <row r="48" spans="1:12" x14ac:dyDescent="0.15">
      <c r="A48" s="20"/>
      <c r="B48" s="1"/>
      <c r="C48" s="636"/>
      <c r="D48" s="637"/>
      <c r="E48" s="637"/>
      <c r="F48" s="637"/>
      <c r="G48" s="637"/>
      <c r="H48" s="637"/>
      <c r="I48" s="637"/>
      <c r="J48" s="638"/>
      <c r="K48" s="1"/>
      <c r="L48" s="20"/>
    </row>
    <row r="49" spans="1:12" x14ac:dyDescent="0.15">
      <c r="A49" s="20"/>
      <c r="B49" s="1"/>
      <c r="C49" s="636"/>
      <c r="D49" s="637"/>
      <c r="E49" s="637"/>
      <c r="F49" s="637"/>
      <c r="G49" s="637"/>
      <c r="H49" s="637"/>
      <c r="I49" s="637"/>
      <c r="J49" s="638"/>
      <c r="K49" s="1"/>
      <c r="L49" s="20"/>
    </row>
    <row r="50" spans="1:12" x14ac:dyDescent="0.15">
      <c r="A50" s="20"/>
      <c r="B50" s="1"/>
      <c r="C50" s="636"/>
      <c r="D50" s="637"/>
      <c r="E50" s="637"/>
      <c r="F50" s="637"/>
      <c r="G50" s="637"/>
      <c r="H50" s="637"/>
      <c r="I50" s="637"/>
      <c r="J50" s="638"/>
      <c r="K50" s="1"/>
      <c r="L50" s="20"/>
    </row>
    <row r="51" spans="1:12" x14ac:dyDescent="0.15">
      <c r="A51" s="20"/>
      <c r="B51" s="1"/>
      <c r="C51" s="636"/>
      <c r="D51" s="637"/>
      <c r="E51" s="637"/>
      <c r="F51" s="637"/>
      <c r="G51" s="637"/>
      <c r="H51" s="637"/>
      <c r="I51" s="637"/>
      <c r="J51" s="638"/>
      <c r="K51" s="1"/>
      <c r="L51" s="20"/>
    </row>
    <row r="52" spans="1:12" x14ac:dyDescent="0.15">
      <c r="A52" s="20"/>
      <c r="B52" s="1"/>
      <c r="C52" s="636"/>
      <c r="D52" s="637"/>
      <c r="E52" s="637"/>
      <c r="F52" s="637"/>
      <c r="G52" s="637"/>
      <c r="H52" s="637"/>
      <c r="I52" s="637"/>
      <c r="J52" s="638"/>
      <c r="K52" s="1"/>
      <c r="L52" s="20"/>
    </row>
    <row r="53" spans="1:12" x14ac:dyDescent="0.15">
      <c r="A53" s="20"/>
      <c r="B53" s="1"/>
      <c r="C53" s="636"/>
      <c r="D53" s="637"/>
      <c r="E53" s="637"/>
      <c r="F53" s="637"/>
      <c r="G53" s="637"/>
      <c r="H53" s="637"/>
      <c r="I53" s="637"/>
      <c r="J53" s="638"/>
      <c r="K53" s="1"/>
      <c r="L53" s="20"/>
    </row>
    <row r="54" spans="1:12" x14ac:dyDescent="0.15">
      <c r="A54" s="20"/>
      <c r="B54" s="1"/>
      <c r="C54" s="636"/>
      <c r="D54" s="637"/>
      <c r="E54" s="637"/>
      <c r="F54" s="637"/>
      <c r="G54" s="637"/>
      <c r="H54" s="637"/>
      <c r="I54" s="637"/>
      <c r="J54" s="638"/>
      <c r="K54" s="1"/>
      <c r="L54" s="20"/>
    </row>
    <row r="55" spans="1:12" x14ac:dyDescent="0.15">
      <c r="A55" s="20"/>
      <c r="B55" s="1"/>
      <c r="C55" s="636"/>
      <c r="D55" s="637"/>
      <c r="E55" s="637"/>
      <c r="F55" s="637"/>
      <c r="G55" s="637"/>
      <c r="H55" s="637"/>
      <c r="I55" s="637"/>
      <c r="J55" s="638"/>
      <c r="K55" s="1"/>
      <c r="L55" s="20"/>
    </row>
    <row r="56" spans="1:12" x14ac:dyDescent="0.15">
      <c r="A56" s="20"/>
      <c r="B56" s="1"/>
      <c r="C56" s="639"/>
      <c r="D56" s="640"/>
      <c r="E56" s="640"/>
      <c r="F56" s="640"/>
      <c r="G56" s="640"/>
      <c r="H56" s="640"/>
      <c r="I56" s="640"/>
      <c r="J56" s="641"/>
      <c r="K56" s="1"/>
      <c r="L56" s="20"/>
    </row>
    <row r="57" spans="1:12" x14ac:dyDescent="0.15">
      <c r="A57" s="20"/>
      <c r="B57" s="1"/>
      <c r="C57" s="1"/>
      <c r="D57" s="1"/>
      <c r="E57" s="1"/>
      <c r="F57" s="1"/>
      <c r="G57" s="1"/>
      <c r="H57" s="1"/>
      <c r="I57" s="1"/>
      <c r="J57" s="1"/>
      <c r="K57" s="1"/>
      <c r="L57" s="20"/>
    </row>
    <row r="58" spans="1:12" ht="29.25" customHeight="1" x14ac:dyDescent="0.15">
      <c r="A58" s="20"/>
      <c r="B58" s="20"/>
      <c r="C58" s="20"/>
      <c r="D58" s="20"/>
      <c r="E58" s="20"/>
      <c r="F58" s="20"/>
      <c r="G58" s="20"/>
      <c r="H58" s="20"/>
      <c r="I58" s="20"/>
      <c r="J58" s="20"/>
      <c r="K58" s="20"/>
      <c r="L58" s="20"/>
    </row>
  </sheetData>
  <sheetProtection algorithmName="SHA-512" hashValue="F0NNb/O5IG/4Rj6Ekndz1KsN8WMJqvZB93xXgbLgP6d+DxCLaW9O8Q92Oo0XIH3/YToSgm4zPh3KABVIEZZ2aw==" saltValue="TlvJOZ3xHJkAWywPJZZQCQ==" spinCount="100000" sheet="1" selectLockedCells="1"/>
  <mergeCells count="7">
    <mergeCell ref="B1:K1"/>
    <mergeCell ref="B4:J4"/>
    <mergeCell ref="C11:J12"/>
    <mergeCell ref="C16:J34"/>
    <mergeCell ref="C38:J56"/>
    <mergeCell ref="G6:J6"/>
    <mergeCell ref="G7:J7"/>
  </mergeCells>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7A444-1F62-4F5D-AF41-B98A51482481}">
  <sheetPr codeName="Sheet7">
    <tabColor theme="0" tint="-0.499984740745262"/>
  </sheetPr>
  <dimension ref="A1:L48"/>
  <sheetViews>
    <sheetView workbookViewId="0">
      <selection activeCell="K31" sqref="K31"/>
    </sheetView>
  </sheetViews>
  <sheetFormatPr defaultRowHeight="13.5" x14ac:dyDescent="0.15"/>
  <cols>
    <col min="1" max="1" width="11.375" style="22" customWidth="1"/>
    <col min="2" max="2" width="16.625" customWidth="1"/>
    <col min="3" max="3" width="5.375" customWidth="1"/>
    <col min="5" max="5" width="15.375" bestFit="1" customWidth="1"/>
    <col min="8" max="8" width="15" customWidth="1"/>
    <col min="9" max="9" width="4.375" customWidth="1"/>
  </cols>
  <sheetData>
    <row r="1" spans="1:12" x14ac:dyDescent="0.15">
      <c r="A1" s="22" t="s">
        <v>380</v>
      </c>
      <c r="B1" s="7" t="s">
        <v>459</v>
      </c>
      <c r="H1" t="s">
        <v>381</v>
      </c>
      <c r="L1" s="102" t="s">
        <v>382</v>
      </c>
    </row>
    <row r="2" spans="1:12" x14ac:dyDescent="0.15">
      <c r="I2">
        <v>1</v>
      </c>
      <c r="J2" t="s">
        <v>383</v>
      </c>
      <c r="L2" t="str">
        <f>_xlfn.CONCAT(I2," ",J2)</f>
        <v>1 貧困をなくそう</v>
      </c>
    </row>
    <row r="3" spans="1:12" x14ac:dyDescent="0.15">
      <c r="A3" s="22" t="s">
        <v>384</v>
      </c>
      <c r="B3" s="8">
        <v>46204</v>
      </c>
      <c r="C3" t="str">
        <f>TEXT(B3,"(aaa)")</f>
        <v>(水)</v>
      </c>
      <c r="D3" t="s">
        <v>385</v>
      </c>
      <c r="I3">
        <v>2</v>
      </c>
      <c r="J3" t="s">
        <v>386</v>
      </c>
      <c r="L3" t="str">
        <f t="shared" ref="L3:L18" si="0">_xlfn.CONCAT(I3," ",J3)</f>
        <v>2 飢餓をゼロに</v>
      </c>
    </row>
    <row r="4" spans="1:12" x14ac:dyDescent="0.15">
      <c r="B4" s="8">
        <v>46446</v>
      </c>
      <c r="C4" t="str">
        <f>TEXT(B4,"(aaa)")</f>
        <v>(日)</v>
      </c>
      <c r="D4" t="s">
        <v>387</v>
      </c>
      <c r="I4">
        <v>3</v>
      </c>
      <c r="J4" t="s">
        <v>388</v>
      </c>
      <c r="L4" t="str">
        <f t="shared" si="0"/>
        <v>3 すべての人に健康と福祉を</v>
      </c>
    </row>
    <row r="5" spans="1:12" x14ac:dyDescent="0.15">
      <c r="I5">
        <v>4</v>
      </c>
      <c r="J5" t="s">
        <v>389</v>
      </c>
      <c r="L5" t="str">
        <f t="shared" si="0"/>
        <v>4 質の高い教育をみんなに</v>
      </c>
    </row>
    <row r="6" spans="1:12" x14ac:dyDescent="0.15">
      <c r="A6" s="22" t="s">
        <v>390</v>
      </c>
      <c r="B6" s="8">
        <v>46111</v>
      </c>
      <c r="C6" t="str">
        <f>TEXT(B6,"(aaa)")</f>
        <v>(月)</v>
      </c>
      <c r="D6" t="s">
        <v>385</v>
      </c>
      <c r="E6" s="27">
        <f>B6</f>
        <v>46111</v>
      </c>
      <c r="F6">
        <f>VALUE(E6)</f>
        <v>46111</v>
      </c>
      <c r="I6">
        <v>5</v>
      </c>
      <c r="J6" t="s">
        <v>391</v>
      </c>
      <c r="L6" t="str">
        <f t="shared" si="0"/>
        <v>5 ジェンダー平等を実現しよう</v>
      </c>
    </row>
    <row r="7" spans="1:12" x14ac:dyDescent="0.15">
      <c r="B7" s="8">
        <v>46142</v>
      </c>
      <c r="C7" t="str">
        <f>TEXT(B7,"(aaa)")</f>
        <v>(木)</v>
      </c>
      <c r="D7" t="s">
        <v>387</v>
      </c>
      <c r="E7" s="27">
        <f>B7</f>
        <v>46142</v>
      </c>
      <c r="F7">
        <f>VALUE(E7)</f>
        <v>46142</v>
      </c>
      <c r="I7">
        <v>6</v>
      </c>
      <c r="J7" t="s">
        <v>392</v>
      </c>
      <c r="L7" t="str">
        <f t="shared" si="0"/>
        <v>6 安全な水とトイレを世界中に</v>
      </c>
    </row>
    <row r="8" spans="1:12" x14ac:dyDescent="0.15">
      <c r="I8">
        <v>7</v>
      </c>
      <c r="J8" t="s">
        <v>393</v>
      </c>
      <c r="L8" t="str">
        <f t="shared" si="0"/>
        <v>7 エネルギーをみんなにそしてクリーンに</v>
      </c>
    </row>
    <row r="9" spans="1:12" x14ac:dyDescent="0.15">
      <c r="A9" s="22" t="s">
        <v>460</v>
      </c>
      <c r="B9" s="8">
        <v>44317</v>
      </c>
      <c r="C9" t="str">
        <f>TEXT(B9,"(aaa)")</f>
        <v>(土)</v>
      </c>
      <c r="D9" t="s">
        <v>394</v>
      </c>
      <c r="I9">
        <v>8</v>
      </c>
      <c r="J9" t="s">
        <v>395</v>
      </c>
      <c r="L9" t="str">
        <f t="shared" si="0"/>
        <v>8 働きがいも経済成長も</v>
      </c>
    </row>
    <row r="10" spans="1:12" x14ac:dyDescent="0.15">
      <c r="I10">
        <v>9</v>
      </c>
      <c r="J10" t="s">
        <v>396</v>
      </c>
      <c r="L10" t="str">
        <f t="shared" si="0"/>
        <v>9 産業と技術革新の基盤をつくろう</v>
      </c>
    </row>
    <row r="11" spans="1:12" x14ac:dyDescent="0.15">
      <c r="A11" s="22" t="s">
        <v>397</v>
      </c>
      <c r="B11" s="13">
        <v>0.5</v>
      </c>
      <c r="I11">
        <v>10</v>
      </c>
      <c r="J11" t="s">
        <v>398</v>
      </c>
      <c r="L11" t="str">
        <f t="shared" si="0"/>
        <v>10 人や国の不平等をなくそう</v>
      </c>
    </row>
    <row r="12" spans="1:12" x14ac:dyDescent="0.15">
      <c r="B12" s="13">
        <v>1</v>
      </c>
      <c r="I12">
        <v>11</v>
      </c>
      <c r="J12" t="s">
        <v>399</v>
      </c>
      <c r="L12" t="str">
        <f t="shared" si="0"/>
        <v>11 住み続けられるまちづくりを</v>
      </c>
    </row>
    <row r="13" spans="1:12" x14ac:dyDescent="0.15">
      <c r="I13">
        <v>12</v>
      </c>
      <c r="J13" t="s">
        <v>400</v>
      </c>
      <c r="L13" t="str">
        <f t="shared" si="0"/>
        <v>12 つくる責任つかう責任</v>
      </c>
    </row>
    <row r="14" spans="1:12" x14ac:dyDescent="0.15">
      <c r="A14" s="22" t="s">
        <v>461</v>
      </c>
      <c r="B14" s="25">
        <f>B9</f>
        <v>44317</v>
      </c>
      <c r="C14" t="s">
        <v>462</v>
      </c>
      <c r="I14">
        <v>13</v>
      </c>
      <c r="J14" t="s">
        <v>401</v>
      </c>
      <c r="L14" t="str">
        <f t="shared" si="0"/>
        <v>13 気候変動に具体的な対策を</v>
      </c>
    </row>
    <row r="15" spans="1:12" x14ac:dyDescent="0.15">
      <c r="B15" s="23" t="str">
        <f>_xlfn.CONCAT(別紙1・2!J5,別紙1・2!M5)</f>
        <v/>
      </c>
      <c r="C15" t="s">
        <v>402</v>
      </c>
      <c r="I15">
        <v>14</v>
      </c>
      <c r="J15" t="s">
        <v>403</v>
      </c>
      <c r="L15" t="str">
        <f t="shared" si="0"/>
        <v>14 海の豊かさを守ろう</v>
      </c>
    </row>
    <row r="16" spans="1:12" x14ac:dyDescent="0.15">
      <c r="B16" s="23">
        <f>別紙1・2!P5</f>
        <v>0</v>
      </c>
      <c r="C16" t="s">
        <v>404</v>
      </c>
      <c r="I16">
        <v>15</v>
      </c>
      <c r="J16" t="s">
        <v>405</v>
      </c>
      <c r="L16" t="str">
        <f t="shared" si="0"/>
        <v>15 陸の豊かさも守ろう</v>
      </c>
    </row>
    <row r="17" spans="1:12" x14ac:dyDescent="0.15">
      <c r="B17" s="23" t="e">
        <f>VALUE(B15)</f>
        <v>#VALUE!</v>
      </c>
      <c r="C17" t="s">
        <v>406</v>
      </c>
      <c r="I17">
        <v>16</v>
      </c>
      <c r="J17" t="s">
        <v>407</v>
      </c>
      <c r="L17" t="str">
        <f t="shared" si="0"/>
        <v>16 平和と公正をすべての人に</v>
      </c>
    </row>
    <row r="18" spans="1:12" x14ac:dyDescent="0.15">
      <c r="B18" s="23">
        <f>B16+1</f>
        <v>1</v>
      </c>
      <c r="C18" t="s">
        <v>408</v>
      </c>
      <c r="I18">
        <v>17</v>
      </c>
      <c r="J18" t="s">
        <v>409</v>
      </c>
      <c r="L18" t="str">
        <f t="shared" si="0"/>
        <v>17 パートナーシップで目標を達成しよう</v>
      </c>
    </row>
    <row r="19" spans="1:12" x14ac:dyDescent="0.15">
      <c r="B19" s="25" t="e">
        <f>VLOOKUP(B17,'3年以内判定'!A3:AF386,B18,FALSE)</f>
        <v>#VALUE!</v>
      </c>
      <c r="C19" t="s">
        <v>410</v>
      </c>
    </row>
    <row r="20" spans="1:12" ht="14.25" thickBot="1" x14ac:dyDescent="0.2"/>
    <row r="21" spans="1:12" ht="14.25" thickBot="1" x14ac:dyDescent="0.2">
      <c r="A21" s="22" t="s">
        <v>411</v>
      </c>
      <c r="B21" s="24" t="e">
        <f>IF(B19&gt;(B14-1),"該当","該当なし")</f>
        <v>#VALUE!</v>
      </c>
    </row>
    <row r="23" spans="1:12" ht="14.25" thickBot="1" x14ac:dyDescent="0.2">
      <c r="B23">
        <f>様式1!E33</f>
        <v>0</v>
      </c>
      <c r="C23" t="s">
        <v>412</v>
      </c>
      <c r="J23">
        <f>様式1!E33</f>
        <v>0</v>
      </c>
    </row>
    <row r="24" spans="1:12" ht="14.25" thickBot="1" x14ac:dyDescent="0.2">
      <c r="A24" s="22" t="s">
        <v>397</v>
      </c>
      <c r="B24" s="26" t="e">
        <f>_xlfn.IFS(AND(B23="パートナーシップ支援事業"),B11,AND(B23="ステップアップ支援事業"),B12,B23="スタートアップ支援事業",B12)</f>
        <v>#N/A</v>
      </c>
      <c r="C24" t="s">
        <v>413</v>
      </c>
      <c r="J24" s="26" t="e">
        <f>_xlfn.IFS(AND(J23="パートナーシップ支援事業"),J26,AND(J23="ステップアップ支援事業"),J27,J23="スタートアップ支援事業",J28)</f>
        <v>#N/A</v>
      </c>
    </row>
    <row r="26" spans="1:12" x14ac:dyDescent="0.15">
      <c r="A26" s="22" t="s">
        <v>414</v>
      </c>
      <c r="B26" t="s">
        <v>197</v>
      </c>
      <c r="J26" t="e">
        <f>IF(ROUNDDOWN((別紙1・2!T153-別紙1・2!T149-別紙1・2!T143)*参照!B24,-3)&gt;1000001,1000000,ROUNDDOWN((別紙1・2!T153-別紙1・2!T149-別紙1・2!T143)*参照!B24,-3))</f>
        <v>#N/A</v>
      </c>
    </row>
    <row r="27" spans="1:12" x14ac:dyDescent="0.15">
      <c r="B27" t="s">
        <v>415</v>
      </c>
      <c r="J27" t="e">
        <f>IF(ROUNDDOWN((別紙1・2!T153-別紙1・2!T149-別紙1・2!T143)*参照!B24,-3)&gt;500001,500000,ROUNDDOWN((別紙1・2!T153-別紙1・2!T149-別紙1・2!T143)*参照!B24,-3))</f>
        <v>#N/A</v>
      </c>
    </row>
    <row r="28" spans="1:12" x14ac:dyDescent="0.15">
      <c r="B28" t="s">
        <v>416</v>
      </c>
      <c r="J28" t="e">
        <f>IF(ROUNDDOWN((別紙1・2!T153-別紙1・2!T149-別紙1・2!T143)*参照!B24,-3)&gt;300001,300000,ROUNDDOWN((別紙1・2!T153-別紙1・2!T149-別紙1・2!T143)*参照!B24,-3))</f>
        <v>#N/A</v>
      </c>
    </row>
    <row r="29" spans="1:12" x14ac:dyDescent="0.15">
      <c r="B29" t="s">
        <v>417</v>
      </c>
    </row>
    <row r="30" spans="1:12" x14ac:dyDescent="0.15">
      <c r="B30" t="s">
        <v>418</v>
      </c>
    </row>
    <row r="31" spans="1:12" x14ac:dyDescent="0.15">
      <c r="B31" t="s">
        <v>419</v>
      </c>
    </row>
    <row r="32" spans="1:12" x14ac:dyDescent="0.15">
      <c r="B32" t="s">
        <v>189</v>
      </c>
    </row>
    <row r="33" spans="1:2" x14ac:dyDescent="0.15">
      <c r="B33" t="s">
        <v>420</v>
      </c>
    </row>
    <row r="34" spans="1:2" x14ac:dyDescent="0.15">
      <c r="B34" t="s">
        <v>421</v>
      </c>
    </row>
    <row r="35" spans="1:2" x14ac:dyDescent="0.15">
      <c r="B35" t="s">
        <v>422</v>
      </c>
    </row>
    <row r="36" spans="1:2" x14ac:dyDescent="0.15">
      <c r="B36" t="s">
        <v>423</v>
      </c>
    </row>
    <row r="37" spans="1:2" x14ac:dyDescent="0.15">
      <c r="B37" t="s">
        <v>424</v>
      </c>
    </row>
    <row r="39" spans="1:2" x14ac:dyDescent="0.15">
      <c r="A39" s="22" t="s">
        <v>425</v>
      </c>
      <c r="B39" t="s">
        <v>426</v>
      </c>
    </row>
    <row r="40" spans="1:2" x14ac:dyDescent="0.15">
      <c r="B40" t="s">
        <v>427</v>
      </c>
    </row>
    <row r="43" spans="1:2" x14ac:dyDescent="0.15">
      <c r="A43" s="22" t="s">
        <v>428</v>
      </c>
      <c r="B43" t="s">
        <v>429</v>
      </c>
    </row>
    <row r="44" spans="1:2" x14ac:dyDescent="0.15">
      <c r="B44" t="s">
        <v>430</v>
      </c>
    </row>
    <row r="45" spans="1:2" x14ac:dyDescent="0.15">
      <c r="B45" t="s">
        <v>431</v>
      </c>
    </row>
    <row r="46" spans="1:2" x14ac:dyDescent="0.15">
      <c r="B46" t="s">
        <v>432</v>
      </c>
    </row>
    <row r="47" spans="1:2" x14ac:dyDescent="0.15">
      <c r="B47" t="s">
        <v>433</v>
      </c>
    </row>
    <row r="48" spans="1:2" x14ac:dyDescent="0.15">
      <c r="B48" t="s">
        <v>140</v>
      </c>
    </row>
  </sheetData>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331CB-B824-4E95-9125-09BD107B01C4}">
  <dimension ref="A2:AF434"/>
  <sheetViews>
    <sheetView zoomScale="70" zoomScaleNormal="70" workbookViewId="0">
      <selection activeCell="B434" sqref="B434"/>
    </sheetView>
  </sheetViews>
  <sheetFormatPr defaultColWidth="7" defaultRowHeight="11.25" x14ac:dyDescent="0.15"/>
  <cols>
    <col min="1" max="1" width="7.125" style="4" bestFit="1" customWidth="1"/>
    <col min="2" max="10" width="8.375" style="4" bestFit="1" customWidth="1"/>
    <col min="11" max="32" width="9.375" style="4" bestFit="1" customWidth="1"/>
    <col min="33" max="16384" width="7" style="4"/>
  </cols>
  <sheetData>
    <row r="2" spans="1:32" x14ac:dyDescent="0.15">
      <c r="B2" s="4">
        <v>1</v>
      </c>
      <c r="C2" s="4">
        <v>2</v>
      </c>
      <c r="D2" s="4">
        <v>3</v>
      </c>
      <c r="E2" s="4">
        <v>4</v>
      </c>
      <c r="F2" s="4">
        <v>5</v>
      </c>
      <c r="G2" s="4">
        <v>6</v>
      </c>
      <c r="H2" s="4">
        <v>7</v>
      </c>
      <c r="I2" s="4">
        <v>8</v>
      </c>
      <c r="J2" s="4">
        <v>9</v>
      </c>
      <c r="K2" s="4">
        <v>10</v>
      </c>
      <c r="L2" s="4">
        <v>11</v>
      </c>
      <c r="M2" s="4">
        <v>12</v>
      </c>
      <c r="N2" s="4">
        <v>13</v>
      </c>
      <c r="O2" s="4">
        <v>14</v>
      </c>
      <c r="P2" s="4">
        <v>15</v>
      </c>
      <c r="Q2" s="4">
        <v>16</v>
      </c>
      <c r="R2" s="4">
        <v>17</v>
      </c>
      <c r="S2" s="4">
        <v>18</v>
      </c>
      <c r="T2" s="4">
        <v>19</v>
      </c>
      <c r="U2" s="4">
        <v>20</v>
      </c>
      <c r="V2" s="4">
        <v>21</v>
      </c>
      <c r="W2" s="4">
        <v>22</v>
      </c>
      <c r="X2" s="4">
        <v>23</v>
      </c>
      <c r="Y2" s="4">
        <v>24</v>
      </c>
      <c r="Z2" s="4">
        <v>25</v>
      </c>
      <c r="AA2" s="4">
        <v>26</v>
      </c>
      <c r="AB2" s="4">
        <v>27</v>
      </c>
      <c r="AC2" s="4">
        <v>28</v>
      </c>
      <c r="AD2" s="4">
        <v>29</v>
      </c>
      <c r="AE2" s="4">
        <v>30</v>
      </c>
      <c r="AF2" s="4">
        <v>31</v>
      </c>
    </row>
    <row r="3" spans="1:32" x14ac:dyDescent="0.15">
      <c r="A3" s="18">
        <v>19941</v>
      </c>
      <c r="B3" s="15">
        <v>34335</v>
      </c>
      <c r="C3" s="15">
        <f>B3+1</f>
        <v>34336</v>
      </c>
      <c r="D3" s="15">
        <f t="shared" ref="D3:AF3" si="0">C3+1</f>
        <v>34337</v>
      </c>
      <c r="E3" s="15">
        <f t="shared" si="0"/>
        <v>34338</v>
      </c>
      <c r="F3" s="15">
        <f t="shared" si="0"/>
        <v>34339</v>
      </c>
      <c r="G3" s="15">
        <f t="shared" si="0"/>
        <v>34340</v>
      </c>
      <c r="H3" s="15">
        <f t="shared" si="0"/>
        <v>34341</v>
      </c>
      <c r="I3" s="15">
        <f t="shared" si="0"/>
        <v>34342</v>
      </c>
      <c r="J3" s="15">
        <f t="shared" si="0"/>
        <v>34343</v>
      </c>
      <c r="K3" s="15">
        <f t="shared" si="0"/>
        <v>34344</v>
      </c>
      <c r="L3" s="15">
        <f t="shared" si="0"/>
        <v>34345</v>
      </c>
      <c r="M3" s="15">
        <f t="shared" si="0"/>
        <v>34346</v>
      </c>
      <c r="N3" s="15">
        <f t="shared" si="0"/>
        <v>34347</v>
      </c>
      <c r="O3" s="15">
        <f t="shared" si="0"/>
        <v>34348</v>
      </c>
      <c r="P3" s="15">
        <f t="shared" si="0"/>
        <v>34349</v>
      </c>
      <c r="Q3" s="15">
        <f t="shared" si="0"/>
        <v>34350</v>
      </c>
      <c r="R3" s="15">
        <f t="shared" si="0"/>
        <v>34351</v>
      </c>
      <c r="S3" s="15">
        <f t="shared" si="0"/>
        <v>34352</v>
      </c>
      <c r="T3" s="15">
        <f t="shared" si="0"/>
        <v>34353</v>
      </c>
      <c r="U3" s="15">
        <f t="shared" si="0"/>
        <v>34354</v>
      </c>
      <c r="V3" s="15">
        <f t="shared" si="0"/>
        <v>34355</v>
      </c>
      <c r="W3" s="15">
        <f t="shared" si="0"/>
        <v>34356</v>
      </c>
      <c r="X3" s="15">
        <f t="shared" si="0"/>
        <v>34357</v>
      </c>
      <c r="Y3" s="15">
        <f t="shared" si="0"/>
        <v>34358</v>
      </c>
      <c r="Z3" s="15">
        <f t="shared" si="0"/>
        <v>34359</v>
      </c>
      <c r="AA3" s="15">
        <f t="shared" si="0"/>
        <v>34360</v>
      </c>
      <c r="AB3" s="15">
        <f t="shared" si="0"/>
        <v>34361</v>
      </c>
      <c r="AC3" s="15">
        <f t="shared" si="0"/>
        <v>34362</v>
      </c>
      <c r="AD3" s="15">
        <f t="shared" si="0"/>
        <v>34363</v>
      </c>
      <c r="AE3" s="15">
        <f t="shared" si="0"/>
        <v>34364</v>
      </c>
      <c r="AF3" s="15">
        <f t="shared" si="0"/>
        <v>34365</v>
      </c>
    </row>
    <row r="4" spans="1:32" x14ac:dyDescent="0.15">
      <c r="A4" s="4">
        <f>A3+1</f>
        <v>19942</v>
      </c>
      <c r="B4" s="15">
        <f>AF3+1</f>
        <v>34366</v>
      </c>
      <c r="C4" s="15">
        <f>B4+1</f>
        <v>34367</v>
      </c>
      <c r="D4" s="15">
        <f t="shared" ref="D4:AF6" si="1">C4+1</f>
        <v>34368</v>
      </c>
      <c r="E4" s="15">
        <f t="shared" si="1"/>
        <v>34369</v>
      </c>
      <c r="F4" s="15">
        <f t="shared" si="1"/>
        <v>34370</v>
      </c>
      <c r="G4" s="15">
        <f t="shared" si="1"/>
        <v>34371</v>
      </c>
      <c r="H4" s="15">
        <f t="shared" si="1"/>
        <v>34372</v>
      </c>
      <c r="I4" s="15">
        <f t="shared" si="1"/>
        <v>34373</v>
      </c>
      <c r="J4" s="15">
        <f t="shared" si="1"/>
        <v>34374</v>
      </c>
      <c r="K4" s="15">
        <f t="shared" si="1"/>
        <v>34375</v>
      </c>
      <c r="L4" s="15">
        <f t="shared" si="1"/>
        <v>34376</v>
      </c>
      <c r="M4" s="15">
        <f t="shared" si="1"/>
        <v>34377</v>
      </c>
      <c r="N4" s="15">
        <f t="shared" si="1"/>
        <v>34378</v>
      </c>
      <c r="O4" s="15">
        <f t="shared" si="1"/>
        <v>34379</v>
      </c>
      <c r="P4" s="15">
        <f t="shared" si="1"/>
        <v>34380</v>
      </c>
      <c r="Q4" s="15">
        <f t="shared" si="1"/>
        <v>34381</v>
      </c>
      <c r="R4" s="15">
        <f t="shared" si="1"/>
        <v>34382</v>
      </c>
      <c r="S4" s="15">
        <f t="shared" si="1"/>
        <v>34383</v>
      </c>
      <c r="T4" s="15">
        <f t="shared" si="1"/>
        <v>34384</v>
      </c>
      <c r="U4" s="15">
        <f t="shared" si="1"/>
        <v>34385</v>
      </c>
      <c r="V4" s="15">
        <f t="shared" si="1"/>
        <v>34386</v>
      </c>
      <c r="W4" s="15">
        <f t="shared" si="1"/>
        <v>34387</v>
      </c>
      <c r="X4" s="15">
        <f t="shared" si="1"/>
        <v>34388</v>
      </c>
      <c r="Y4" s="15">
        <f t="shared" si="1"/>
        <v>34389</v>
      </c>
      <c r="Z4" s="15">
        <f t="shared" si="1"/>
        <v>34390</v>
      </c>
      <c r="AA4" s="15">
        <f t="shared" si="1"/>
        <v>34391</v>
      </c>
      <c r="AB4" s="15">
        <f t="shared" si="1"/>
        <v>34392</v>
      </c>
      <c r="AC4" s="15">
        <f t="shared" si="1"/>
        <v>34393</v>
      </c>
      <c r="AD4" s="15"/>
      <c r="AE4" s="15"/>
      <c r="AF4" s="15"/>
    </row>
    <row r="5" spans="1:32" x14ac:dyDescent="0.15">
      <c r="A5" s="4">
        <f t="shared" ref="A5:A11" si="2">A4+1</f>
        <v>19943</v>
      </c>
      <c r="B5" s="15">
        <f>AC4+1</f>
        <v>34394</v>
      </c>
      <c r="C5" s="15">
        <f>B5+1</f>
        <v>34395</v>
      </c>
      <c r="D5" s="15">
        <f t="shared" si="1"/>
        <v>34396</v>
      </c>
      <c r="E5" s="15">
        <f t="shared" si="1"/>
        <v>34397</v>
      </c>
      <c r="F5" s="15">
        <f t="shared" si="1"/>
        <v>34398</v>
      </c>
      <c r="G5" s="15">
        <f t="shared" si="1"/>
        <v>34399</v>
      </c>
      <c r="H5" s="15">
        <f t="shared" si="1"/>
        <v>34400</v>
      </c>
      <c r="I5" s="15">
        <f t="shared" si="1"/>
        <v>34401</v>
      </c>
      <c r="J5" s="15">
        <f t="shared" si="1"/>
        <v>34402</v>
      </c>
      <c r="K5" s="15">
        <f t="shared" si="1"/>
        <v>34403</v>
      </c>
      <c r="L5" s="15">
        <f t="shared" si="1"/>
        <v>34404</v>
      </c>
      <c r="M5" s="15">
        <f t="shared" si="1"/>
        <v>34405</v>
      </c>
      <c r="N5" s="15">
        <f t="shared" si="1"/>
        <v>34406</v>
      </c>
      <c r="O5" s="15">
        <f t="shared" si="1"/>
        <v>34407</v>
      </c>
      <c r="P5" s="15">
        <f t="shared" si="1"/>
        <v>34408</v>
      </c>
      <c r="Q5" s="15">
        <f t="shared" si="1"/>
        <v>34409</v>
      </c>
      <c r="R5" s="15">
        <f t="shared" si="1"/>
        <v>34410</v>
      </c>
      <c r="S5" s="15">
        <f t="shared" si="1"/>
        <v>34411</v>
      </c>
      <c r="T5" s="15">
        <f t="shared" si="1"/>
        <v>34412</v>
      </c>
      <c r="U5" s="15">
        <f t="shared" si="1"/>
        <v>34413</v>
      </c>
      <c r="V5" s="15">
        <f t="shared" si="1"/>
        <v>34414</v>
      </c>
      <c r="W5" s="15">
        <f t="shared" si="1"/>
        <v>34415</v>
      </c>
      <c r="X5" s="15">
        <f t="shared" si="1"/>
        <v>34416</v>
      </c>
      <c r="Y5" s="15">
        <f t="shared" si="1"/>
        <v>34417</v>
      </c>
      <c r="Z5" s="15">
        <f t="shared" si="1"/>
        <v>34418</v>
      </c>
      <c r="AA5" s="15">
        <f t="shared" si="1"/>
        <v>34419</v>
      </c>
      <c r="AB5" s="15">
        <f t="shared" si="1"/>
        <v>34420</v>
      </c>
      <c r="AC5" s="15">
        <f t="shared" si="1"/>
        <v>34421</v>
      </c>
      <c r="AD5" s="15">
        <f t="shared" si="1"/>
        <v>34422</v>
      </c>
      <c r="AE5" s="15">
        <f t="shared" si="1"/>
        <v>34423</v>
      </c>
      <c r="AF5" s="15">
        <f t="shared" si="1"/>
        <v>34424</v>
      </c>
    </row>
    <row r="6" spans="1:32" x14ac:dyDescent="0.15">
      <c r="A6" s="4">
        <f t="shared" si="2"/>
        <v>19944</v>
      </c>
      <c r="B6" s="15">
        <f>AF5+1</f>
        <v>34425</v>
      </c>
      <c r="C6" s="15">
        <f>B6+1</f>
        <v>34426</v>
      </c>
      <c r="D6" s="15">
        <f t="shared" si="1"/>
        <v>34427</v>
      </c>
      <c r="E6" s="15">
        <f t="shared" si="1"/>
        <v>34428</v>
      </c>
      <c r="F6" s="15">
        <f t="shared" si="1"/>
        <v>34429</v>
      </c>
      <c r="G6" s="15">
        <f t="shared" si="1"/>
        <v>34430</v>
      </c>
      <c r="H6" s="15">
        <f t="shared" si="1"/>
        <v>34431</v>
      </c>
      <c r="I6" s="15">
        <f t="shared" si="1"/>
        <v>34432</v>
      </c>
      <c r="J6" s="15">
        <f t="shared" si="1"/>
        <v>34433</v>
      </c>
      <c r="K6" s="15">
        <f t="shared" si="1"/>
        <v>34434</v>
      </c>
      <c r="L6" s="15">
        <f t="shared" si="1"/>
        <v>34435</v>
      </c>
      <c r="M6" s="15">
        <f t="shared" si="1"/>
        <v>34436</v>
      </c>
      <c r="N6" s="15">
        <f t="shared" si="1"/>
        <v>34437</v>
      </c>
      <c r="O6" s="15">
        <f t="shared" si="1"/>
        <v>34438</v>
      </c>
      <c r="P6" s="15">
        <f t="shared" si="1"/>
        <v>34439</v>
      </c>
      <c r="Q6" s="15">
        <f t="shared" si="1"/>
        <v>34440</v>
      </c>
      <c r="R6" s="15">
        <f t="shared" si="1"/>
        <v>34441</v>
      </c>
      <c r="S6" s="15">
        <f t="shared" si="1"/>
        <v>34442</v>
      </c>
      <c r="T6" s="15">
        <f t="shared" si="1"/>
        <v>34443</v>
      </c>
      <c r="U6" s="15">
        <f t="shared" si="1"/>
        <v>34444</v>
      </c>
      <c r="V6" s="15">
        <f t="shared" si="1"/>
        <v>34445</v>
      </c>
      <c r="W6" s="15">
        <f t="shared" si="1"/>
        <v>34446</v>
      </c>
      <c r="X6" s="15">
        <f t="shared" si="1"/>
        <v>34447</v>
      </c>
      <c r="Y6" s="15">
        <f t="shared" si="1"/>
        <v>34448</v>
      </c>
      <c r="Z6" s="15">
        <f t="shared" si="1"/>
        <v>34449</v>
      </c>
      <c r="AA6" s="15">
        <f t="shared" si="1"/>
        <v>34450</v>
      </c>
      <c r="AB6" s="15">
        <f t="shared" si="1"/>
        <v>34451</v>
      </c>
      <c r="AC6" s="15">
        <f t="shared" si="1"/>
        <v>34452</v>
      </c>
      <c r="AD6" s="15">
        <f t="shared" si="1"/>
        <v>34453</v>
      </c>
      <c r="AE6" s="15">
        <f t="shared" si="1"/>
        <v>34454</v>
      </c>
      <c r="AF6" s="15"/>
    </row>
    <row r="7" spans="1:32" x14ac:dyDescent="0.15">
      <c r="A7" s="4">
        <f t="shared" si="2"/>
        <v>19945</v>
      </c>
      <c r="B7" s="15">
        <f>AE6+1</f>
        <v>34455</v>
      </c>
      <c r="C7" s="15">
        <f t="shared" ref="C7:AF7" si="3">B7+1</f>
        <v>34456</v>
      </c>
      <c r="D7" s="15">
        <f t="shared" si="3"/>
        <v>34457</v>
      </c>
      <c r="E7" s="15">
        <f t="shared" si="3"/>
        <v>34458</v>
      </c>
      <c r="F7" s="15">
        <f t="shared" si="3"/>
        <v>34459</v>
      </c>
      <c r="G7" s="15">
        <f t="shared" si="3"/>
        <v>34460</v>
      </c>
      <c r="H7" s="15">
        <f t="shared" si="3"/>
        <v>34461</v>
      </c>
      <c r="I7" s="15">
        <f t="shared" si="3"/>
        <v>34462</v>
      </c>
      <c r="J7" s="15">
        <f t="shared" si="3"/>
        <v>34463</v>
      </c>
      <c r="K7" s="15">
        <f t="shared" si="3"/>
        <v>34464</v>
      </c>
      <c r="L7" s="15">
        <f t="shared" si="3"/>
        <v>34465</v>
      </c>
      <c r="M7" s="15">
        <f t="shared" si="3"/>
        <v>34466</v>
      </c>
      <c r="N7" s="15">
        <f t="shared" si="3"/>
        <v>34467</v>
      </c>
      <c r="O7" s="15">
        <f t="shared" si="3"/>
        <v>34468</v>
      </c>
      <c r="P7" s="15">
        <f t="shared" si="3"/>
        <v>34469</v>
      </c>
      <c r="Q7" s="15">
        <f t="shared" si="3"/>
        <v>34470</v>
      </c>
      <c r="R7" s="15">
        <f t="shared" si="3"/>
        <v>34471</v>
      </c>
      <c r="S7" s="15">
        <f t="shared" si="3"/>
        <v>34472</v>
      </c>
      <c r="T7" s="15">
        <f t="shared" si="3"/>
        <v>34473</v>
      </c>
      <c r="U7" s="15">
        <f t="shared" si="3"/>
        <v>34474</v>
      </c>
      <c r="V7" s="15">
        <f t="shared" si="3"/>
        <v>34475</v>
      </c>
      <c r="W7" s="15">
        <f t="shared" si="3"/>
        <v>34476</v>
      </c>
      <c r="X7" s="15">
        <f t="shared" si="3"/>
        <v>34477</v>
      </c>
      <c r="Y7" s="15">
        <f t="shared" si="3"/>
        <v>34478</v>
      </c>
      <c r="Z7" s="15">
        <f t="shared" si="3"/>
        <v>34479</v>
      </c>
      <c r="AA7" s="15">
        <f t="shared" si="3"/>
        <v>34480</v>
      </c>
      <c r="AB7" s="15">
        <f t="shared" si="3"/>
        <v>34481</v>
      </c>
      <c r="AC7" s="15">
        <f t="shared" si="3"/>
        <v>34482</v>
      </c>
      <c r="AD7" s="15">
        <f t="shared" si="3"/>
        <v>34483</v>
      </c>
      <c r="AE7" s="15">
        <f t="shared" si="3"/>
        <v>34484</v>
      </c>
      <c r="AF7" s="15">
        <f t="shared" si="3"/>
        <v>34485</v>
      </c>
    </row>
    <row r="8" spans="1:32" x14ac:dyDescent="0.15">
      <c r="A8" s="4">
        <f t="shared" si="2"/>
        <v>19946</v>
      </c>
      <c r="B8" s="15">
        <f>AF7+1</f>
        <v>34486</v>
      </c>
      <c r="C8" s="15">
        <f t="shared" ref="C8:AF14" si="4">B8+1</f>
        <v>34487</v>
      </c>
      <c r="D8" s="15">
        <f t="shared" si="4"/>
        <v>34488</v>
      </c>
      <c r="E8" s="15">
        <f t="shared" si="4"/>
        <v>34489</v>
      </c>
      <c r="F8" s="15">
        <f t="shared" si="4"/>
        <v>34490</v>
      </c>
      <c r="G8" s="15">
        <f t="shared" si="4"/>
        <v>34491</v>
      </c>
      <c r="H8" s="15">
        <f t="shared" si="4"/>
        <v>34492</v>
      </c>
      <c r="I8" s="15">
        <f t="shared" si="4"/>
        <v>34493</v>
      </c>
      <c r="J8" s="15">
        <f t="shared" si="4"/>
        <v>34494</v>
      </c>
      <c r="K8" s="15">
        <f t="shared" si="4"/>
        <v>34495</v>
      </c>
      <c r="L8" s="15">
        <f t="shared" si="4"/>
        <v>34496</v>
      </c>
      <c r="M8" s="15">
        <f t="shared" si="4"/>
        <v>34497</v>
      </c>
      <c r="N8" s="15">
        <f t="shared" si="4"/>
        <v>34498</v>
      </c>
      <c r="O8" s="15">
        <f t="shared" si="4"/>
        <v>34499</v>
      </c>
      <c r="P8" s="15">
        <f t="shared" si="4"/>
        <v>34500</v>
      </c>
      <c r="Q8" s="15">
        <f t="shared" si="4"/>
        <v>34501</v>
      </c>
      <c r="R8" s="15">
        <f t="shared" si="4"/>
        <v>34502</v>
      </c>
      <c r="S8" s="15">
        <f t="shared" si="4"/>
        <v>34503</v>
      </c>
      <c r="T8" s="15">
        <f t="shared" si="4"/>
        <v>34504</v>
      </c>
      <c r="U8" s="15">
        <f t="shared" si="4"/>
        <v>34505</v>
      </c>
      <c r="V8" s="15">
        <f t="shared" si="4"/>
        <v>34506</v>
      </c>
      <c r="W8" s="15">
        <f t="shared" si="4"/>
        <v>34507</v>
      </c>
      <c r="X8" s="15">
        <f t="shared" si="4"/>
        <v>34508</v>
      </c>
      <c r="Y8" s="15">
        <f t="shared" si="4"/>
        <v>34509</v>
      </c>
      <c r="Z8" s="15">
        <f t="shared" si="4"/>
        <v>34510</v>
      </c>
      <c r="AA8" s="15">
        <f t="shared" si="4"/>
        <v>34511</v>
      </c>
      <c r="AB8" s="15">
        <f t="shared" si="4"/>
        <v>34512</v>
      </c>
      <c r="AC8" s="15">
        <f t="shared" si="4"/>
        <v>34513</v>
      </c>
      <c r="AD8" s="15">
        <f t="shared" si="4"/>
        <v>34514</v>
      </c>
      <c r="AE8" s="15">
        <f t="shared" si="4"/>
        <v>34515</v>
      </c>
    </row>
    <row r="9" spans="1:32" x14ac:dyDescent="0.15">
      <c r="A9" s="4">
        <f t="shared" si="2"/>
        <v>19947</v>
      </c>
      <c r="B9" s="15">
        <f>AE8+1</f>
        <v>34516</v>
      </c>
      <c r="C9" s="15">
        <f t="shared" si="4"/>
        <v>34517</v>
      </c>
      <c r="D9" s="15">
        <f t="shared" si="4"/>
        <v>34518</v>
      </c>
      <c r="E9" s="15">
        <f t="shared" si="4"/>
        <v>34519</v>
      </c>
      <c r="F9" s="15">
        <f t="shared" si="4"/>
        <v>34520</v>
      </c>
      <c r="G9" s="15">
        <f t="shared" si="4"/>
        <v>34521</v>
      </c>
      <c r="H9" s="15">
        <f t="shared" si="4"/>
        <v>34522</v>
      </c>
      <c r="I9" s="15">
        <f t="shared" si="4"/>
        <v>34523</v>
      </c>
      <c r="J9" s="15">
        <f t="shared" si="4"/>
        <v>34524</v>
      </c>
      <c r="K9" s="15">
        <f t="shared" si="4"/>
        <v>34525</v>
      </c>
      <c r="L9" s="15">
        <f t="shared" si="4"/>
        <v>34526</v>
      </c>
      <c r="M9" s="15">
        <f t="shared" si="4"/>
        <v>34527</v>
      </c>
      <c r="N9" s="15">
        <f t="shared" si="4"/>
        <v>34528</v>
      </c>
      <c r="O9" s="15">
        <f t="shared" si="4"/>
        <v>34529</v>
      </c>
      <c r="P9" s="15">
        <f t="shared" si="4"/>
        <v>34530</v>
      </c>
      <c r="Q9" s="15">
        <f t="shared" si="4"/>
        <v>34531</v>
      </c>
      <c r="R9" s="15">
        <f t="shared" si="4"/>
        <v>34532</v>
      </c>
      <c r="S9" s="15">
        <f t="shared" si="4"/>
        <v>34533</v>
      </c>
      <c r="T9" s="15">
        <f t="shared" si="4"/>
        <v>34534</v>
      </c>
      <c r="U9" s="15">
        <f t="shared" si="4"/>
        <v>34535</v>
      </c>
      <c r="V9" s="15">
        <f t="shared" si="4"/>
        <v>34536</v>
      </c>
      <c r="W9" s="15">
        <f t="shared" si="4"/>
        <v>34537</v>
      </c>
      <c r="X9" s="15">
        <f t="shared" si="4"/>
        <v>34538</v>
      </c>
      <c r="Y9" s="15">
        <f t="shared" si="4"/>
        <v>34539</v>
      </c>
      <c r="Z9" s="15">
        <f t="shared" si="4"/>
        <v>34540</v>
      </c>
      <c r="AA9" s="15">
        <f t="shared" si="4"/>
        <v>34541</v>
      </c>
      <c r="AB9" s="15">
        <f t="shared" si="4"/>
        <v>34542</v>
      </c>
      <c r="AC9" s="15">
        <f t="shared" si="4"/>
        <v>34543</v>
      </c>
      <c r="AD9" s="15">
        <f t="shared" si="4"/>
        <v>34544</v>
      </c>
      <c r="AE9" s="15">
        <f t="shared" si="4"/>
        <v>34545</v>
      </c>
      <c r="AF9" s="15">
        <f t="shared" si="4"/>
        <v>34546</v>
      </c>
    </row>
    <row r="10" spans="1:32" x14ac:dyDescent="0.15">
      <c r="A10" s="4">
        <f t="shared" si="2"/>
        <v>19948</v>
      </c>
      <c r="B10" s="15">
        <f>AF9+1</f>
        <v>34547</v>
      </c>
      <c r="C10" s="15">
        <f t="shared" si="4"/>
        <v>34548</v>
      </c>
      <c r="D10" s="15">
        <f t="shared" si="4"/>
        <v>34549</v>
      </c>
      <c r="E10" s="15">
        <f t="shared" si="4"/>
        <v>34550</v>
      </c>
      <c r="F10" s="15">
        <f t="shared" si="4"/>
        <v>34551</v>
      </c>
      <c r="G10" s="15">
        <f t="shared" si="4"/>
        <v>34552</v>
      </c>
      <c r="H10" s="15">
        <f t="shared" si="4"/>
        <v>34553</v>
      </c>
      <c r="I10" s="15">
        <f t="shared" si="4"/>
        <v>34554</v>
      </c>
      <c r="J10" s="15">
        <f t="shared" si="4"/>
        <v>34555</v>
      </c>
      <c r="K10" s="15">
        <f t="shared" si="4"/>
        <v>34556</v>
      </c>
      <c r="L10" s="15">
        <f t="shared" si="4"/>
        <v>34557</v>
      </c>
      <c r="M10" s="15">
        <f t="shared" si="4"/>
        <v>34558</v>
      </c>
      <c r="N10" s="15">
        <f t="shared" si="4"/>
        <v>34559</v>
      </c>
      <c r="O10" s="15">
        <f t="shared" si="4"/>
        <v>34560</v>
      </c>
      <c r="P10" s="15">
        <f t="shared" si="4"/>
        <v>34561</v>
      </c>
      <c r="Q10" s="15">
        <f t="shared" si="4"/>
        <v>34562</v>
      </c>
      <c r="R10" s="15">
        <f t="shared" si="4"/>
        <v>34563</v>
      </c>
      <c r="S10" s="15">
        <f t="shared" si="4"/>
        <v>34564</v>
      </c>
      <c r="T10" s="15">
        <f t="shared" si="4"/>
        <v>34565</v>
      </c>
      <c r="U10" s="15">
        <f t="shared" si="4"/>
        <v>34566</v>
      </c>
      <c r="V10" s="15">
        <f t="shared" si="4"/>
        <v>34567</v>
      </c>
      <c r="W10" s="15">
        <f t="shared" si="4"/>
        <v>34568</v>
      </c>
      <c r="X10" s="15">
        <f t="shared" si="4"/>
        <v>34569</v>
      </c>
      <c r="Y10" s="15">
        <f t="shared" si="4"/>
        <v>34570</v>
      </c>
      <c r="Z10" s="15">
        <f t="shared" si="4"/>
        <v>34571</v>
      </c>
      <c r="AA10" s="15">
        <f t="shared" si="4"/>
        <v>34572</v>
      </c>
      <c r="AB10" s="15">
        <f t="shared" si="4"/>
        <v>34573</v>
      </c>
      <c r="AC10" s="15">
        <f t="shared" si="4"/>
        <v>34574</v>
      </c>
      <c r="AD10" s="15">
        <f t="shared" si="4"/>
        <v>34575</v>
      </c>
      <c r="AE10" s="15">
        <f t="shared" si="4"/>
        <v>34576</v>
      </c>
      <c r="AF10" s="15">
        <f t="shared" si="4"/>
        <v>34577</v>
      </c>
    </row>
    <row r="11" spans="1:32" x14ac:dyDescent="0.15">
      <c r="A11" s="4">
        <f t="shared" si="2"/>
        <v>19949</v>
      </c>
      <c r="B11" s="15">
        <f>AF10+1</f>
        <v>34578</v>
      </c>
      <c r="C11" s="15">
        <f t="shared" si="4"/>
        <v>34579</v>
      </c>
      <c r="D11" s="15">
        <f t="shared" si="4"/>
        <v>34580</v>
      </c>
      <c r="E11" s="15">
        <f t="shared" si="4"/>
        <v>34581</v>
      </c>
      <c r="F11" s="15">
        <f t="shared" si="4"/>
        <v>34582</v>
      </c>
      <c r="G11" s="15">
        <f t="shared" si="4"/>
        <v>34583</v>
      </c>
      <c r="H11" s="15">
        <f t="shared" si="4"/>
        <v>34584</v>
      </c>
      <c r="I11" s="15">
        <f t="shared" si="4"/>
        <v>34585</v>
      </c>
      <c r="J11" s="15">
        <f t="shared" si="4"/>
        <v>34586</v>
      </c>
      <c r="K11" s="15">
        <f t="shared" si="4"/>
        <v>34587</v>
      </c>
      <c r="L11" s="15">
        <f t="shared" si="4"/>
        <v>34588</v>
      </c>
      <c r="M11" s="15">
        <f t="shared" si="4"/>
        <v>34589</v>
      </c>
      <c r="N11" s="15">
        <f t="shared" si="4"/>
        <v>34590</v>
      </c>
      <c r="O11" s="15">
        <f t="shared" si="4"/>
        <v>34591</v>
      </c>
      <c r="P11" s="15">
        <f t="shared" si="4"/>
        <v>34592</v>
      </c>
      <c r="Q11" s="15">
        <f t="shared" si="4"/>
        <v>34593</v>
      </c>
      <c r="R11" s="15">
        <f t="shared" si="4"/>
        <v>34594</v>
      </c>
      <c r="S11" s="15">
        <f t="shared" si="4"/>
        <v>34595</v>
      </c>
      <c r="T11" s="15">
        <f t="shared" si="4"/>
        <v>34596</v>
      </c>
      <c r="U11" s="15">
        <f t="shared" si="4"/>
        <v>34597</v>
      </c>
      <c r="V11" s="15">
        <f t="shared" si="4"/>
        <v>34598</v>
      </c>
      <c r="W11" s="15">
        <f t="shared" si="4"/>
        <v>34599</v>
      </c>
      <c r="X11" s="15">
        <f t="shared" si="4"/>
        <v>34600</v>
      </c>
      <c r="Y11" s="15">
        <f t="shared" si="4"/>
        <v>34601</v>
      </c>
      <c r="Z11" s="15">
        <f t="shared" si="4"/>
        <v>34602</v>
      </c>
      <c r="AA11" s="15">
        <f t="shared" si="4"/>
        <v>34603</v>
      </c>
      <c r="AB11" s="15">
        <f t="shared" si="4"/>
        <v>34604</v>
      </c>
      <c r="AC11" s="15">
        <f t="shared" si="4"/>
        <v>34605</v>
      </c>
      <c r="AD11" s="15">
        <f t="shared" si="4"/>
        <v>34606</v>
      </c>
      <c r="AE11" s="15">
        <f t="shared" si="4"/>
        <v>34607</v>
      </c>
    </row>
    <row r="12" spans="1:32" x14ac:dyDescent="0.15">
      <c r="A12" s="18">
        <v>199410</v>
      </c>
      <c r="B12" s="15">
        <f>AE11+1</f>
        <v>34608</v>
      </c>
      <c r="C12" s="15">
        <f t="shared" si="4"/>
        <v>34609</v>
      </c>
      <c r="D12" s="15">
        <f t="shared" si="4"/>
        <v>34610</v>
      </c>
      <c r="E12" s="15">
        <f t="shared" si="4"/>
        <v>34611</v>
      </c>
      <c r="F12" s="15">
        <f t="shared" si="4"/>
        <v>34612</v>
      </c>
      <c r="G12" s="15">
        <f t="shared" si="4"/>
        <v>34613</v>
      </c>
      <c r="H12" s="15">
        <f t="shared" si="4"/>
        <v>34614</v>
      </c>
      <c r="I12" s="15">
        <f t="shared" si="4"/>
        <v>34615</v>
      </c>
      <c r="J12" s="15">
        <f t="shared" si="4"/>
        <v>34616</v>
      </c>
      <c r="K12" s="15">
        <f t="shared" si="4"/>
        <v>34617</v>
      </c>
      <c r="L12" s="15">
        <f t="shared" si="4"/>
        <v>34618</v>
      </c>
      <c r="M12" s="15">
        <f t="shared" si="4"/>
        <v>34619</v>
      </c>
      <c r="N12" s="15">
        <f t="shared" si="4"/>
        <v>34620</v>
      </c>
      <c r="O12" s="15">
        <f t="shared" si="4"/>
        <v>34621</v>
      </c>
      <c r="P12" s="15">
        <f t="shared" si="4"/>
        <v>34622</v>
      </c>
      <c r="Q12" s="15">
        <f t="shared" si="4"/>
        <v>34623</v>
      </c>
      <c r="R12" s="15">
        <f t="shared" si="4"/>
        <v>34624</v>
      </c>
      <c r="S12" s="15">
        <f t="shared" si="4"/>
        <v>34625</v>
      </c>
      <c r="T12" s="15">
        <f t="shared" si="4"/>
        <v>34626</v>
      </c>
      <c r="U12" s="15">
        <f t="shared" si="4"/>
        <v>34627</v>
      </c>
      <c r="V12" s="15">
        <f t="shared" si="4"/>
        <v>34628</v>
      </c>
      <c r="W12" s="15">
        <f t="shared" si="4"/>
        <v>34629</v>
      </c>
      <c r="X12" s="15">
        <f t="shared" si="4"/>
        <v>34630</v>
      </c>
      <c r="Y12" s="15">
        <f t="shared" si="4"/>
        <v>34631</v>
      </c>
      <c r="Z12" s="15">
        <f t="shared" si="4"/>
        <v>34632</v>
      </c>
      <c r="AA12" s="15">
        <f t="shared" si="4"/>
        <v>34633</v>
      </c>
      <c r="AB12" s="15">
        <f t="shared" si="4"/>
        <v>34634</v>
      </c>
      <c r="AC12" s="15">
        <f t="shared" si="4"/>
        <v>34635</v>
      </c>
      <c r="AD12" s="15">
        <f t="shared" si="4"/>
        <v>34636</v>
      </c>
      <c r="AE12" s="15">
        <f t="shared" si="4"/>
        <v>34637</v>
      </c>
      <c r="AF12" s="15">
        <f t="shared" si="4"/>
        <v>34638</v>
      </c>
    </row>
    <row r="13" spans="1:32" x14ac:dyDescent="0.15">
      <c r="A13" s="4">
        <v>199411</v>
      </c>
      <c r="B13" s="15">
        <f>AF12+1</f>
        <v>34639</v>
      </c>
      <c r="C13" s="15">
        <f t="shared" si="4"/>
        <v>34640</v>
      </c>
      <c r="D13" s="15">
        <f t="shared" si="4"/>
        <v>34641</v>
      </c>
      <c r="E13" s="15">
        <f t="shared" si="4"/>
        <v>34642</v>
      </c>
      <c r="F13" s="15">
        <f t="shared" si="4"/>
        <v>34643</v>
      </c>
      <c r="G13" s="15">
        <f t="shared" si="4"/>
        <v>34644</v>
      </c>
      <c r="H13" s="15">
        <f t="shared" si="4"/>
        <v>34645</v>
      </c>
      <c r="I13" s="15">
        <f t="shared" si="4"/>
        <v>34646</v>
      </c>
      <c r="J13" s="15">
        <f t="shared" si="4"/>
        <v>34647</v>
      </c>
      <c r="K13" s="15">
        <f t="shared" si="4"/>
        <v>34648</v>
      </c>
      <c r="L13" s="15">
        <f t="shared" si="4"/>
        <v>34649</v>
      </c>
      <c r="M13" s="15">
        <f t="shared" si="4"/>
        <v>34650</v>
      </c>
      <c r="N13" s="15">
        <f t="shared" si="4"/>
        <v>34651</v>
      </c>
      <c r="O13" s="15">
        <f t="shared" si="4"/>
        <v>34652</v>
      </c>
      <c r="P13" s="15">
        <f t="shared" si="4"/>
        <v>34653</v>
      </c>
      <c r="Q13" s="15">
        <f t="shared" si="4"/>
        <v>34654</v>
      </c>
      <c r="R13" s="15">
        <f t="shared" si="4"/>
        <v>34655</v>
      </c>
      <c r="S13" s="15">
        <f t="shared" si="4"/>
        <v>34656</v>
      </c>
      <c r="T13" s="15">
        <f t="shared" si="4"/>
        <v>34657</v>
      </c>
      <c r="U13" s="15">
        <f t="shared" si="4"/>
        <v>34658</v>
      </c>
      <c r="V13" s="15">
        <f t="shared" si="4"/>
        <v>34659</v>
      </c>
      <c r="W13" s="15">
        <f t="shared" si="4"/>
        <v>34660</v>
      </c>
      <c r="X13" s="15">
        <f t="shared" si="4"/>
        <v>34661</v>
      </c>
      <c r="Y13" s="15">
        <f t="shared" si="4"/>
        <v>34662</v>
      </c>
      <c r="Z13" s="15">
        <f t="shared" si="4"/>
        <v>34663</v>
      </c>
      <c r="AA13" s="15">
        <f t="shared" si="4"/>
        <v>34664</v>
      </c>
      <c r="AB13" s="15">
        <f t="shared" si="4"/>
        <v>34665</v>
      </c>
      <c r="AC13" s="15">
        <f t="shared" si="4"/>
        <v>34666</v>
      </c>
      <c r="AD13" s="15">
        <f t="shared" si="4"/>
        <v>34667</v>
      </c>
      <c r="AE13" s="15">
        <f t="shared" si="4"/>
        <v>34668</v>
      </c>
    </row>
    <row r="14" spans="1:32" x14ac:dyDescent="0.15">
      <c r="A14" s="4">
        <v>199412</v>
      </c>
      <c r="B14" s="15">
        <f>AE13+1</f>
        <v>34669</v>
      </c>
      <c r="C14" s="15">
        <f t="shared" si="4"/>
        <v>34670</v>
      </c>
      <c r="D14" s="15">
        <f t="shared" si="4"/>
        <v>34671</v>
      </c>
      <c r="E14" s="15">
        <f t="shared" si="4"/>
        <v>34672</v>
      </c>
      <c r="F14" s="15">
        <f t="shared" si="4"/>
        <v>34673</v>
      </c>
      <c r="G14" s="15">
        <f t="shared" si="4"/>
        <v>34674</v>
      </c>
      <c r="H14" s="15">
        <f t="shared" si="4"/>
        <v>34675</v>
      </c>
      <c r="I14" s="15">
        <f t="shared" si="4"/>
        <v>34676</v>
      </c>
      <c r="J14" s="15">
        <f t="shared" si="4"/>
        <v>34677</v>
      </c>
      <c r="K14" s="15">
        <f t="shared" si="4"/>
        <v>34678</v>
      </c>
      <c r="L14" s="15">
        <f t="shared" si="4"/>
        <v>34679</v>
      </c>
      <c r="M14" s="15">
        <f t="shared" si="4"/>
        <v>34680</v>
      </c>
      <c r="N14" s="15">
        <f t="shared" si="4"/>
        <v>34681</v>
      </c>
      <c r="O14" s="15">
        <f t="shared" si="4"/>
        <v>34682</v>
      </c>
      <c r="P14" s="15">
        <f t="shared" si="4"/>
        <v>34683</v>
      </c>
      <c r="Q14" s="15">
        <f t="shared" si="4"/>
        <v>34684</v>
      </c>
      <c r="R14" s="15">
        <f t="shared" si="4"/>
        <v>34685</v>
      </c>
      <c r="S14" s="15">
        <f t="shared" si="4"/>
        <v>34686</v>
      </c>
      <c r="T14" s="15">
        <f t="shared" si="4"/>
        <v>34687</v>
      </c>
      <c r="U14" s="15">
        <f t="shared" si="4"/>
        <v>34688</v>
      </c>
      <c r="V14" s="15">
        <f t="shared" si="4"/>
        <v>34689</v>
      </c>
      <c r="W14" s="15">
        <f t="shared" si="4"/>
        <v>34690</v>
      </c>
      <c r="X14" s="15">
        <f t="shared" si="4"/>
        <v>34691</v>
      </c>
      <c r="Y14" s="15">
        <f t="shared" si="4"/>
        <v>34692</v>
      </c>
      <c r="Z14" s="15">
        <f t="shared" si="4"/>
        <v>34693</v>
      </c>
      <c r="AA14" s="15">
        <f t="shared" si="4"/>
        <v>34694</v>
      </c>
      <c r="AB14" s="15">
        <f t="shared" si="4"/>
        <v>34695</v>
      </c>
      <c r="AC14" s="15">
        <f t="shared" si="4"/>
        <v>34696</v>
      </c>
      <c r="AD14" s="15">
        <f t="shared" si="4"/>
        <v>34697</v>
      </c>
      <c r="AE14" s="15">
        <f t="shared" si="4"/>
        <v>34698</v>
      </c>
      <c r="AF14" s="15">
        <f t="shared" si="4"/>
        <v>34699</v>
      </c>
    </row>
    <row r="15" spans="1:32" x14ac:dyDescent="0.15">
      <c r="A15" s="4">
        <f>A3+10</f>
        <v>19951</v>
      </c>
      <c r="B15" s="15">
        <v>34700</v>
      </c>
      <c r="C15" s="15">
        <f>B15+1</f>
        <v>34701</v>
      </c>
      <c r="D15" s="15">
        <f t="shared" ref="D15:AF15" si="5">C15+1</f>
        <v>34702</v>
      </c>
      <c r="E15" s="15">
        <f t="shared" si="5"/>
        <v>34703</v>
      </c>
      <c r="F15" s="15">
        <f t="shared" si="5"/>
        <v>34704</v>
      </c>
      <c r="G15" s="15">
        <f t="shared" si="5"/>
        <v>34705</v>
      </c>
      <c r="H15" s="15">
        <f t="shared" si="5"/>
        <v>34706</v>
      </c>
      <c r="I15" s="15">
        <f t="shared" si="5"/>
        <v>34707</v>
      </c>
      <c r="J15" s="15">
        <f t="shared" si="5"/>
        <v>34708</v>
      </c>
      <c r="K15" s="15">
        <f t="shared" si="5"/>
        <v>34709</v>
      </c>
      <c r="L15" s="15">
        <f t="shared" si="5"/>
        <v>34710</v>
      </c>
      <c r="M15" s="15">
        <f t="shared" si="5"/>
        <v>34711</v>
      </c>
      <c r="N15" s="15">
        <f t="shared" si="5"/>
        <v>34712</v>
      </c>
      <c r="O15" s="15">
        <f t="shared" si="5"/>
        <v>34713</v>
      </c>
      <c r="P15" s="15">
        <f t="shared" si="5"/>
        <v>34714</v>
      </c>
      <c r="Q15" s="15">
        <f t="shared" si="5"/>
        <v>34715</v>
      </c>
      <c r="R15" s="15">
        <f t="shared" si="5"/>
        <v>34716</v>
      </c>
      <c r="S15" s="15">
        <f t="shared" si="5"/>
        <v>34717</v>
      </c>
      <c r="T15" s="15">
        <f t="shared" si="5"/>
        <v>34718</v>
      </c>
      <c r="U15" s="15">
        <f t="shared" si="5"/>
        <v>34719</v>
      </c>
      <c r="V15" s="15">
        <f t="shared" si="5"/>
        <v>34720</v>
      </c>
      <c r="W15" s="15">
        <f t="shared" si="5"/>
        <v>34721</v>
      </c>
      <c r="X15" s="15">
        <f t="shared" si="5"/>
        <v>34722</v>
      </c>
      <c r="Y15" s="15">
        <f t="shared" si="5"/>
        <v>34723</v>
      </c>
      <c r="Z15" s="15">
        <f t="shared" si="5"/>
        <v>34724</v>
      </c>
      <c r="AA15" s="15">
        <f t="shared" si="5"/>
        <v>34725</v>
      </c>
      <c r="AB15" s="15">
        <f t="shared" si="5"/>
        <v>34726</v>
      </c>
      <c r="AC15" s="15">
        <f t="shared" si="5"/>
        <v>34727</v>
      </c>
      <c r="AD15" s="15">
        <f t="shared" si="5"/>
        <v>34728</v>
      </c>
      <c r="AE15" s="15">
        <f t="shared" si="5"/>
        <v>34729</v>
      </c>
      <c r="AF15" s="15">
        <f t="shared" si="5"/>
        <v>34730</v>
      </c>
    </row>
    <row r="16" spans="1:32" x14ac:dyDescent="0.15">
      <c r="A16" s="4">
        <f t="shared" ref="A16:A23" si="6">A4+10</f>
        <v>19952</v>
      </c>
      <c r="B16" s="15">
        <f>AF15+1</f>
        <v>34731</v>
      </c>
      <c r="C16" s="15">
        <f>B16+1</f>
        <v>34732</v>
      </c>
      <c r="D16" s="15">
        <f t="shared" ref="D16:AC16" si="7">C16+1</f>
        <v>34733</v>
      </c>
      <c r="E16" s="15">
        <f t="shared" si="7"/>
        <v>34734</v>
      </c>
      <c r="F16" s="15">
        <f t="shared" si="7"/>
        <v>34735</v>
      </c>
      <c r="G16" s="15">
        <f t="shared" si="7"/>
        <v>34736</v>
      </c>
      <c r="H16" s="15">
        <f t="shared" si="7"/>
        <v>34737</v>
      </c>
      <c r="I16" s="15">
        <f t="shared" si="7"/>
        <v>34738</v>
      </c>
      <c r="J16" s="15">
        <f t="shared" si="7"/>
        <v>34739</v>
      </c>
      <c r="K16" s="15">
        <f t="shared" si="7"/>
        <v>34740</v>
      </c>
      <c r="L16" s="15">
        <f t="shared" si="7"/>
        <v>34741</v>
      </c>
      <c r="M16" s="15">
        <f t="shared" si="7"/>
        <v>34742</v>
      </c>
      <c r="N16" s="15">
        <f t="shared" si="7"/>
        <v>34743</v>
      </c>
      <c r="O16" s="15">
        <f t="shared" si="7"/>
        <v>34744</v>
      </c>
      <c r="P16" s="15">
        <f t="shared" si="7"/>
        <v>34745</v>
      </c>
      <c r="Q16" s="15">
        <f t="shared" si="7"/>
        <v>34746</v>
      </c>
      <c r="R16" s="15">
        <f t="shared" si="7"/>
        <v>34747</v>
      </c>
      <c r="S16" s="15">
        <f t="shared" si="7"/>
        <v>34748</v>
      </c>
      <c r="T16" s="15">
        <f t="shared" si="7"/>
        <v>34749</v>
      </c>
      <c r="U16" s="15">
        <f t="shared" si="7"/>
        <v>34750</v>
      </c>
      <c r="V16" s="15">
        <f t="shared" si="7"/>
        <v>34751</v>
      </c>
      <c r="W16" s="15">
        <f t="shared" si="7"/>
        <v>34752</v>
      </c>
      <c r="X16" s="15">
        <f t="shared" si="7"/>
        <v>34753</v>
      </c>
      <c r="Y16" s="15">
        <f t="shared" si="7"/>
        <v>34754</v>
      </c>
      <c r="Z16" s="15">
        <f t="shared" si="7"/>
        <v>34755</v>
      </c>
      <c r="AA16" s="15">
        <f t="shared" si="7"/>
        <v>34756</v>
      </c>
      <c r="AB16" s="15">
        <f t="shared" si="7"/>
        <v>34757</v>
      </c>
      <c r="AC16" s="15">
        <f t="shared" si="7"/>
        <v>34758</v>
      </c>
      <c r="AD16" s="15"/>
      <c r="AE16" s="15"/>
      <c r="AF16" s="15"/>
    </row>
    <row r="17" spans="1:32" x14ac:dyDescent="0.15">
      <c r="A17" s="4">
        <f t="shared" si="6"/>
        <v>19953</v>
      </c>
      <c r="B17" s="15">
        <f>AC16+1</f>
        <v>34759</v>
      </c>
      <c r="C17" s="15">
        <f>B17+1</f>
        <v>34760</v>
      </c>
      <c r="D17" s="15">
        <f t="shared" ref="D17:AF17" si="8">C17+1</f>
        <v>34761</v>
      </c>
      <c r="E17" s="15">
        <f t="shared" si="8"/>
        <v>34762</v>
      </c>
      <c r="F17" s="15">
        <f t="shared" si="8"/>
        <v>34763</v>
      </c>
      <c r="G17" s="15">
        <f t="shared" si="8"/>
        <v>34764</v>
      </c>
      <c r="H17" s="15">
        <f t="shared" si="8"/>
        <v>34765</v>
      </c>
      <c r="I17" s="15">
        <f t="shared" si="8"/>
        <v>34766</v>
      </c>
      <c r="J17" s="15">
        <f t="shared" si="8"/>
        <v>34767</v>
      </c>
      <c r="K17" s="15">
        <f t="shared" si="8"/>
        <v>34768</v>
      </c>
      <c r="L17" s="15">
        <f t="shared" si="8"/>
        <v>34769</v>
      </c>
      <c r="M17" s="15">
        <f t="shared" si="8"/>
        <v>34770</v>
      </c>
      <c r="N17" s="15">
        <f t="shared" si="8"/>
        <v>34771</v>
      </c>
      <c r="O17" s="15">
        <f t="shared" si="8"/>
        <v>34772</v>
      </c>
      <c r="P17" s="15">
        <f t="shared" si="8"/>
        <v>34773</v>
      </c>
      <c r="Q17" s="15">
        <f t="shared" si="8"/>
        <v>34774</v>
      </c>
      <c r="R17" s="15">
        <f t="shared" si="8"/>
        <v>34775</v>
      </c>
      <c r="S17" s="15">
        <f t="shared" si="8"/>
        <v>34776</v>
      </c>
      <c r="T17" s="15">
        <f t="shared" si="8"/>
        <v>34777</v>
      </c>
      <c r="U17" s="15">
        <f t="shared" si="8"/>
        <v>34778</v>
      </c>
      <c r="V17" s="15">
        <f t="shared" si="8"/>
        <v>34779</v>
      </c>
      <c r="W17" s="15">
        <f t="shared" si="8"/>
        <v>34780</v>
      </c>
      <c r="X17" s="15">
        <f t="shared" si="8"/>
        <v>34781</v>
      </c>
      <c r="Y17" s="15">
        <f t="shared" si="8"/>
        <v>34782</v>
      </c>
      <c r="Z17" s="15">
        <f t="shared" si="8"/>
        <v>34783</v>
      </c>
      <c r="AA17" s="15">
        <f t="shared" si="8"/>
        <v>34784</v>
      </c>
      <c r="AB17" s="15">
        <f t="shared" si="8"/>
        <v>34785</v>
      </c>
      <c r="AC17" s="15">
        <f t="shared" si="8"/>
        <v>34786</v>
      </c>
      <c r="AD17" s="15">
        <f t="shared" si="8"/>
        <v>34787</v>
      </c>
      <c r="AE17" s="15">
        <f t="shared" si="8"/>
        <v>34788</v>
      </c>
      <c r="AF17" s="15">
        <f t="shared" si="8"/>
        <v>34789</v>
      </c>
    </row>
    <row r="18" spans="1:32" x14ac:dyDescent="0.15">
      <c r="A18" s="4">
        <f t="shared" si="6"/>
        <v>19954</v>
      </c>
      <c r="B18" s="15">
        <f>AF17+1</f>
        <v>34790</v>
      </c>
      <c r="C18" s="15">
        <f>B18+1</f>
        <v>34791</v>
      </c>
      <c r="D18" s="15">
        <f t="shared" ref="D18:AE18" si="9">C18+1</f>
        <v>34792</v>
      </c>
      <c r="E18" s="15">
        <f t="shared" si="9"/>
        <v>34793</v>
      </c>
      <c r="F18" s="15">
        <f t="shared" si="9"/>
        <v>34794</v>
      </c>
      <c r="G18" s="15">
        <f t="shared" si="9"/>
        <v>34795</v>
      </c>
      <c r="H18" s="15">
        <f t="shared" si="9"/>
        <v>34796</v>
      </c>
      <c r="I18" s="15">
        <f t="shared" si="9"/>
        <v>34797</v>
      </c>
      <c r="J18" s="15">
        <f t="shared" si="9"/>
        <v>34798</v>
      </c>
      <c r="K18" s="15">
        <f t="shared" si="9"/>
        <v>34799</v>
      </c>
      <c r="L18" s="15">
        <f t="shared" si="9"/>
        <v>34800</v>
      </c>
      <c r="M18" s="15">
        <f t="shared" si="9"/>
        <v>34801</v>
      </c>
      <c r="N18" s="15">
        <f t="shared" si="9"/>
        <v>34802</v>
      </c>
      <c r="O18" s="15">
        <f t="shared" si="9"/>
        <v>34803</v>
      </c>
      <c r="P18" s="15">
        <f t="shared" si="9"/>
        <v>34804</v>
      </c>
      <c r="Q18" s="15">
        <f t="shared" si="9"/>
        <v>34805</v>
      </c>
      <c r="R18" s="15">
        <f t="shared" si="9"/>
        <v>34806</v>
      </c>
      <c r="S18" s="15">
        <f t="shared" si="9"/>
        <v>34807</v>
      </c>
      <c r="T18" s="15">
        <f t="shared" si="9"/>
        <v>34808</v>
      </c>
      <c r="U18" s="15">
        <f t="shared" si="9"/>
        <v>34809</v>
      </c>
      <c r="V18" s="15">
        <f t="shared" si="9"/>
        <v>34810</v>
      </c>
      <c r="W18" s="15">
        <f t="shared" si="9"/>
        <v>34811</v>
      </c>
      <c r="X18" s="15">
        <f t="shared" si="9"/>
        <v>34812</v>
      </c>
      <c r="Y18" s="15">
        <f t="shared" si="9"/>
        <v>34813</v>
      </c>
      <c r="Z18" s="15">
        <f t="shared" si="9"/>
        <v>34814</v>
      </c>
      <c r="AA18" s="15">
        <f t="shared" si="9"/>
        <v>34815</v>
      </c>
      <c r="AB18" s="15">
        <f t="shared" si="9"/>
        <v>34816</v>
      </c>
      <c r="AC18" s="15">
        <f t="shared" si="9"/>
        <v>34817</v>
      </c>
      <c r="AD18" s="15">
        <f t="shared" si="9"/>
        <v>34818</v>
      </c>
      <c r="AE18" s="15">
        <f t="shared" si="9"/>
        <v>34819</v>
      </c>
      <c r="AF18" s="15"/>
    </row>
    <row r="19" spans="1:32" x14ac:dyDescent="0.15">
      <c r="A19" s="4">
        <f t="shared" si="6"/>
        <v>19955</v>
      </c>
      <c r="B19" s="15">
        <f>AE18+1</f>
        <v>34820</v>
      </c>
      <c r="C19" s="15">
        <f t="shared" ref="C19:AF19" si="10">B19+1</f>
        <v>34821</v>
      </c>
      <c r="D19" s="15">
        <f t="shared" si="10"/>
        <v>34822</v>
      </c>
      <c r="E19" s="15">
        <f t="shared" si="10"/>
        <v>34823</v>
      </c>
      <c r="F19" s="15">
        <f t="shared" si="10"/>
        <v>34824</v>
      </c>
      <c r="G19" s="15">
        <f t="shared" si="10"/>
        <v>34825</v>
      </c>
      <c r="H19" s="15">
        <f t="shared" si="10"/>
        <v>34826</v>
      </c>
      <c r="I19" s="15">
        <f t="shared" si="10"/>
        <v>34827</v>
      </c>
      <c r="J19" s="15">
        <f t="shared" si="10"/>
        <v>34828</v>
      </c>
      <c r="K19" s="15">
        <f t="shared" si="10"/>
        <v>34829</v>
      </c>
      <c r="L19" s="15">
        <f t="shared" si="10"/>
        <v>34830</v>
      </c>
      <c r="M19" s="15">
        <f t="shared" si="10"/>
        <v>34831</v>
      </c>
      <c r="N19" s="15">
        <f t="shared" si="10"/>
        <v>34832</v>
      </c>
      <c r="O19" s="15">
        <f t="shared" si="10"/>
        <v>34833</v>
      </c>
      <c r="P19" s="15">
        <f t="shared" si="10"/>
        <v>34834</v>
      </c>
      <c r="Q19" s="15">
        <f t="shared" si="10"/>
        <v>34835</v>
      </c>
      <c r="R19" s="15">
        <f t="shared" si="10"/>
        <v>34836</v>
      </c>
      <c r="S19" s="15">
        <f t="shared" si="10"/>
        <v>34837</v>
      </c>
      <c r="T19" s="15">
        <f t="shared" si="10"/>
        <v>34838</v>
      </c>
      <c r="U19" s="15">
        <f t="shared" si="10"/>
        <v>34839</v>
      </c>
      <c r="V19" s="15">
        <f t="shared" si="10"/>
        <v>34840</v>
      </c>
      <c r="W19" s="15">
        <f t="shared" si="10"/>
        <v>34841</v>
      </c>
      <c r="X19" s="15">
        <f t="shared" si="10"/>
        <v>34842</v>
      </c>
      <c r="Y19" s="15">
        <f t="shared" si="10"/>
        <v>34843</v>
      </c>
      <c r="Z19" s="15">
        <f t="shared" si="10"/>
        <v>34844</v>
      </c>
      <c r="AA19" s="15">
        <f t="shared" si="10"/>
        <v>34845</v>
      </c>
      <c r="AB19" s="15">
        <f t="shared" si="10"/>
        <v>34846</v>
      </c>
      <c r="AC19" s="15">
        <f t="shared" si="10"/>
        <v>34847</v>
      </c>
      <c r="AD19" s="15">
        <f t="shared" si="10"/>
        <v>34848</v>
      </c>
      <c r="AE19" s="15">
        <f t="shared" si="10"/>
        <v>34849</v>
      </c>
      <c r="AF19" s="15">
        <f t="shared" si="10"/>
        <v>34850</v>
      </c>
    </row>
    <row r="20" spans="1:32" x14ac:dyDescent="0.15">
      <c r="A20" s="4">
        <f t="shared" si="6"/>
        <v>19956</v>
      </c>
      <c r="B20" s="15">
        <f>AF19+1</f>
        <v>34851</v>
      </c>
      <c r="C20" s="15">
        <f t="shared" ref="C20:AE20" si="11">B20+1</f>
        <v>34852</v>
      </c>
      <c r="D20" s="15">
        <f t="shared" si="11"/>
        <v>34853</v>
      </c>
      <c r="E20" s="15">
        <f t="shared" si="11"/>
        <v>34854</v>
      </c>
      <c r="F20" s="15">
        <f t="shared" si="11"/>
        <v>34855</v>
      </c>
      <c r="G20" s="15">
        <f t="shared" si="11"/>
        <v>34856</v>
      </c>
      <c r="H20" s="15">
        <f t="shared" si="11"/>
        <v>34857</v>
      </c>
      <c r="I20" s="15">
        <f t="shared" si="11"/>
        <v>34858</v>
      </c>
      <c r="J20" s="15">
        <f t="shared" si="11"/>
        <v>34859</v>
      </c>
      <c r="K20" s="15">
        <f t="shared" si="11"/>
        <v>34860</v>
      </c>
      <c r="L20" s="15">
        <f t="shared" si="11"/>
        <v>34861</v>
      </c>
      <c r="M20" s="15">
        <f t="shared" si="11"/>
        <v>34862</v>
      </c>
      <c r="N20" s="15">
        <f t="shared" si="11"/>
        <v>34863</v>
      </c>
      <c r="O20" s="15">
        <f t="shared" si="11"/>
        <v>34864</v>
      </c>
      <c r="P20" s="15">
        <f t="shared" si="11"/>
        <v>34865</v>
      </c>
      <c r="Q20" s="15">
        <f t="shared" si="11"/>
        <v>34866</v>
      </c>
      <c r="R20" s="15">
        <f t="shared" si="11"/>
        <v>34867</v>
      </c>
      <c r="S20" s="15">
        <f t="shared" si="11"/>
        <v>34868</v>
      </c>
      <c r="T20" s="15">
        <f t="shared" si="11"/>
        <v>34869</v>
      </c>
      <c r="U20" s="15">
        <f t="shared" si="11"/>
        <v>34870</v>
      </c>
      <c r="V20" s="15">
        <f t="shared" si="11"/>
        <v>34871</v>
      </c>
      <c r="W20" s="15">
        <f t="shared" si="11"/>
        <v>34872</v>
      </c>
      <c r="X20" s="15">
        <f t="shared" si="11"/>
        <v>34873</v>
      </c>
      <c r="Y20" s="15">
        <f t="shared" si="11"/>
        <v>34874</v>
      </c>
      <c r="Z20" s="15">
        <f t="shared" si="11"/>
        <v>34875</v>
      </c>
      <c r="AA20" s="15">
        <f t="shared" si="11"/>
        <v>34876</v>
      </c>
      <c r="AB20" s="15">
        <f t="shared" si="11"/>
        <v>34877</v>
      </c>
      <c r="AC20" s="15">
        <f t="shared" si="11"/>
        <v>34878</v>
      </c>
      <c r="AD20" s="15">
        <f t="shared" si="11"/>
        <v>34879</v>
      </c>
      <c r="AE20" s="15">
        <f t="shared" si="11"/>
        <v>34880</v>
      </c>
    </row>
    <row r="21" spans="1:32" x14ac:dyDescent="0.15">
      <c r="A21" s="4">
        <f t="shared" si="6"/>
        <v>19957</v>
      </c>
      <c r="B21" s="15">
        <f>AE20+1</f>
        <v>34881</v>
      </c>
      <c r="C21" s="15">
        <f t="shared" ref="C21:AF21" si="12">B21+1</f>
        <v>34882</v>
      </c>
      <c r="D21" s="15">
        <f t="shared" si="12"/>
        <v>34883</v>
      </c>
      <c r="E21" s="15">
        <f t="shared" si="12"/>
        <v>34884</v>
      </c>
      <c r="F21" s="15">
        <f t="shared" si="12"/>
        <v>34885</v>
      </c>
      <c r="G21" s="15">
        <f t="shared" si="12"/>
        <v>34886</v>
      </c>
      <c r="H21" s="15">
        <f t="shared" si="12"/>
        <v>34887</v>
      </c>
      <c r="I21" s="15">
        <f t="shared" si="12"/>
        <v>34888</v>
      </c>
      <c r="J21" s="15">
        <f t="shared" si="12"/>
        <v>34889</v>
      </c>
      <c r="K21" s="15">
        <f t="shared" si="12"/>
        <v>34890</v>
      </c>
      <c r="L21" s="15">
        <f t="shared" si="12"/>
        <v>34891</v>
      </c>
      <c r="M21" s="15">
        <f t="shared" si="12"/>
        <v>34892</v>
      </c>
      <c r="N21" s="15">
        <f t="shared" si="12"/>
        <v>34893</v>
      </c>
      <c r="O21" s="15">
        <f t="shared" si="12"/>
        <v>34894</v>
      </c>
      <c r="P21" s="15">
        <f t="shared" si="12"/>
        <v>34895</v>
      </c>
      <c r="Q21" s="15">
        <f t="shared" si="12"/>
        <v>34896</v>
      </c>
      <c r="R21" s="15">
        <f t="shared" si="12"/>
        <v>34897</v>
      </c>
      <c r="S21" s="15">
        <f t="shared" si="12"/>
        <v>34898</v>
      </c>
      <c r="T21" s="15">
        <f t="shared" si="12"/>
        <v>34899</v>
      </c>
      <c r="U21" s="15">
        <f t="shared" si="12"/>
        <v>34900</v>
      </c>
      <c r="V21" s="15">
        <f t="shared" si="12"/>
        <v>34901</v>
      </c>
      <c r="W21" s="15">
        <f t="shared" si="12"/>
        <v>34902</v>
      </c>
      <c r="X21" s="15">
        <f t="shared" si="12"/>
        <v>34903</v>
      </c>
      <c r="Y21" s="15">
        <f t="shared" si="12"/>
        <v>34904</v>
      </c>
      <c r="Z21" s="15">
        <f t="shared" si="12"/>
        <v>34905</v>
      </c>
      <c r="AA21" s="15">
        <f t="shared" si="12"/>
        <v>34906</v>
      </c>
      <c r="AB21" s="15">
        <f t="shared" si="12"/>
        <v>34907</v>
      </c>
      <c r="AC21" s="15">
        <f t="shared" si="12"/>
        <v>34908</v>
      </c>
      <c r="AD21" s="15">
        <f t="shared" si="12"/>
        <v>34909</v>
      </c>
      <c r="AE21" s="15">
        <f t="shared" si="12"/>
        <v>34910</v>
      </c>
      <c r="AF21" s="15">
        <f t="shared" si="12"/>
        <v>34911</v>
      </c>
    </row>
    <row r="22" spans="1:32" x14ac:dyDescent="0.15">
      <c r="A22" s="4">
        <f t="shared" si="6"/>
        <v>19958</v>
      </c>
      <c r="B22" s="15">
        <f>AF21+1</f>
        <v>34912</v>
      </c>
      <c r="C22" s="15">
        <f t="shared" ref="C22:AF22" si="13">B22+1</f>
        <v>34913</v>
      </c>
      <c r="D22" s="15">
        <f t="shared" si="13"/>
        <v>34914</v>
      </c>
      <c r="E22" s="15">
        <f t="shared" si="13"/>
        <v>34915</v>
      </c>
      <c r="F22" s="15">
        <f t="shared" si="13"/>
        <v>34916</v>
      </c>
      <c r="G22" s="15">
        <f t="shared" si="13"/>
        <v>34917</v>
      </c>
      <c r="H22" s="15">
        <f t="shared" si="13"/>
        <v>34918</v>
      </c>
      <c r="I22" s="15">
        <f t="shared" si="13"/>
        <v>34919</v>
      </c>
      <c r="J22" s="15">
        <f t="shared" si="13"/>
        <v>34920</v>
      </c>
      <c r="K22" s="15">
        <f t="shared" si="13"/>
        <v>34921</v>
      </c>
      <c r="L22" s="15">
        <f t="shared" si="13"/>
        <v>34922</v>
      </c>
      <c r="M22" s="15">
        <f t="shared" si="13"/>
        <v>34923</v>
      </c>
      <c r="N22" s="15">
        <f t="shared" si="13"/>
        <v>34924</v>
      </c>
      <c r="O22" s="15">
        <f t="shared" si="13"/>
        <v>34925</v>
      </c>
      <c r="P22" s="15">
        <f t="shared" si="13"/>
        <v>34926</v>
      </c>
      <c r="Q22" s="15">
        <f t="shared" si="13"/>
        <v>34927</v>
      </c>
      <c r="R22" s="15">
        <f t="shared" si="13"/>
        <v>34928</v>
      </c>
      <c r="S22" s="15">
        <f t="shared" si="13"/>
        <v>34929</v>
      </c>
      <c r="T22" s="15">
        <f t="shared" si="13"/>
        <v>34930</v>
      </c>
      <c r="U22" s="15">
        <f t="shared" si="13"/>
        <v>34931</v>
      </c>
      <c r="V22" s="15">
        <f t="shared" si="13"/>
        <v>34932</v>
      </c>
      <c r="W22" s="15">
        <f t="shared" si="13"/>
        <v>34933</v>
      </c>
      <c r="X22" s="15">
        <f t="shared" si="13"/>
        <v>34934</v>
      </c>
      <c r="Y22" s="15">
        <f t="shared" si="13"/>
        <v>34935</v>
      </c>
      <c r="Z22" s="15">
        <f t="shared" si="13"/>
        <v>34936</v>
      </c>
      <c r="AA22" s="15">
        <f t="shared" si="13"/>
        <v>34937</v>
      </c>
      <c r="AB22" s="15">
        <f t="shared" si="13"/>
        <v>34938</v>
      </c>
      <c r="AC22" s="15">
        <f t="shared" si="13"/>
        <v>34939</v>
      </c>
      <c r="AD22" s="15">
        <f t="shared" si="13"/>
        <v>34940</v>
      </c>
      <c r="AE22" s="15">
        <f t="shared" si="13"/>
        <v>34941</v>
      </c>
      <c r="AF22" s="15">
        <f t="shared" si="13"/>
        <v>34942</v>
      </c>
    </row>
    <row r="23" spans="1:32" x14ac:dyDescent="0.15">
      <c r="A23" s="4">
        <f t="shared" si="6"/>
        <v>19959</v>
      </c>
      <c r="B23" s="15">
        <f>AF22+1</f>
        <v>34943</v>
      </c>
      <c r="C23" s="15">
        <f t="shared" ref="C23:AE23" si="14">B23+1</f>
        <v>34944</v>
      </c>
      <c r="D23" s="15">
        <f t="shared" si="14"/>
        <v>34945</v>
      </c>
      <c r="E23" s="15">
        <f t="shared" si="14"/>
        <v>34946</v>
      </c>
      <c r="F23" s="15">
        <f t="shared" si="14"/>
        <v>34947</v>
      </c>
      <c r="G23" s="15">
        <f t="shared" si="14"/>
        <v>34948</v>
      </c>
      <c r="H23" s="15">
        <f t="shared" si="14"/>
        <v>34949</v>
      </c>
      <c r="I23" s="15">
        <f t="shared" si="14"/>
        <v>34950</v>
      </c>
      <c r="J23" s="15">
        <f t="shared" si="14"/>
        <v>34951</v>
      </c>
      <c r="K23" s="15">
        <f t="shared" si="14"/>
        <v>34952</v>
      </c>
      <c r="L23" s="15">
        <f t="shared" si="14"/>
        <v>34953</v>
      </c>
      <c r="M23" s="15">
        <f t="shared" si="14"/>
        <v>34954</v>
      </c>
      <c r="N23" s="15">
        <f t="shared" si="14"/>
        <v>34955</v>
      </c>
      <c r="O23" s="15">
        <f t="shared" si="14"/>
        <v>34956</v>
      </c>
      <c r="P23" s="15">
        <f t="shared" si="14"/>
        <v>34957</v>
      </c>
      <c r="Q23" s="15">
        <f t="shared" si="14"/>
        <v>34958</v>
      </c>
      <c r="R23" s="15">
        <f t="shared" si="14"/>
        <v>34959</v>
      </c>
      <c r="S23" s="15">
        <f t="shared" si="14"/>
        <v>34960</v>
      </c>
      <c r="T23" s="15">
        <f t="shared" si="14"/>
        <v>34961</v>
      </c>
      <c r="U23" s="15">
        <f t="shared" si="14"/>
        <v>34962</v>
      </c>
      <c r="V23" s="15">
        <f t="shared" si="14"/>
        <v>34963</v>
      </c>
      <c r="W23" s="15">
        <f t="shared" si="14"/>
        <v>34964</v>
      </c>
      <c r="X23" s="15">
        <f t="shared" si="14"/>
        <v>34965</v>
      </c>
      <c r="Y23" s="15">
        <f t="shared" si="14"/>
        <v>34966</v>
      </c>
      <c r="Z23" s="15">
        <f t="shared" si="14"/>
        <v>34967</v>
      </c>
      <c r="AA23" s="15">
        <f t="shared" si="14"/>
        <v>34968</v>
      </c>
      <c r="AB23" s="15">
        <f t="shared" si="14"/>
        <v>34969</v>
      </c>
      <c r="AC23" s="15">
        <f t="shared" si="14"/>
        <v>34970</v>
      </c>
      <c r="AD23" s="15">
        <f t="shared" si="14"/>
        <v>34971</v>
      </c>
      <c r="AE23" s="15">
        <f t="shared" si="14"/>
        <v>34972</v>
      </c>
    </row>
    <row r="24" spans="1:32" x14ac:dyDescent="0.15">
      <c r="A24" s="4">
        <f>A12+100</f>
        <v>199510</v>
      </c>
      <c r="B24" s="15">
        <f>AE23+1</f>
        <v>34973</v>
      </c>
      <c r="C24" s="15">
        <f t="shared" ref="C24:AF24" si="15">B24+1</f>
        <v>34974</v>
      </c>
      <c r="D24" s="15">
        <f t="shared" si="15"/>
        <v>34975</v>
      </c>
      <c r="E24" s="15">
        <f t="shared" si="15"/>
        <v>34976</v>
      </c>
      <c r="F24" s="15">
        <f t="shared" si="15"/>
        <v>34977</v>
      </c>
      <c r="G24" s="15">
        <f t="shared" si="15"/>
        <v>34978</v>
      </c>
      <c r="H24" s="15">
        <f t="shared" si="15"/>
        <v>34979</v>
      </c>
      <c r="I24" s="15">
        <f t="shared" si="15"/>
        <v>34980</v>
      </c>
      <c r="J24" s="15">
        <f t="shared" si="15"/>
        <v>34981</v>
      </c>
      <c r="K24" s="15">
        <f t="shared" si="15"/>
        <v>34982</v>
      </c>
      <c r="L24" s="15">
        <f t="shared" si="15"/>
        <v>34983</v>
      </c>
      <c r="M24" s="15">
        <f t="shared" si="15"/>
        <v>34984</v>
      </c>
      <c r="N24" s="15">
        <f t="shared" si="15"/>
        <v>34985</v>
      </c>
      <c r="O24" s="15">
        <f t="shared" si="15"/>
        <v>34986</v>
      </c>
      <c r="P24" s="15">
        <f t="shared" si="15"/>
        <v>34987</v>
      </c>
      <c r="Q24" s="15">
        <f t="shared" si="15"/>
        <v>34988</v>
      </c>
      <c r="R24" s="15">
        <f t="shared" si="15"/>
        <v>34989</v>
      </c>
      <c r="S24" s="15">
        <f t="shared" si="15"/>
        <v>34990</v>
      </c>
      <c r="T24" s="15">
        <f t="shared" si="15"/>
        <v>34991</v>
      </c>
      <c r="U24" s="15">
        <f t="shared" si="15"/>
        <v>34992</v>
      </c>
      <c r="V24" s="15">
        <f t="shared" si="15"/>
        <v>34993</v>
      </c>
      <c r="W24" s="15">
        <f t="shared" si="15"/>
        <v>34994</v>
      </c>
      <c r="X24" s="15">
        <f t="shared" si="15"/>
        <v>34995</v>
      </c>
      <c r="Y24" s="15">
        <f t="shared" si="15"/>
        <v>34996</v>
      </c>
      <c r="Z24" s="15">
        <f t="shared" si="15"/>
        <v>34997</v>
      </c>
      <c r="AA24" s="15">
        <f t="shared" si="15"/>
        <v>34998</v>
      </c>
      <c r="AB24" s="15">
        <f t="shared" si="15"/>
        <v>34999</v>
      </c>
      <c r="AC24" s="15">
        <f t="shared" si="15"/>
        <v>35000</v>
      </c>
      <c r="AD24" s="15">
        <f t="shared" si="15"/>
        <v>35001</v>
      </c>
      <c r="AE24" s="15">
        <f t="shared" si="15"/>
        <v>35002</v>
      </c>
      <c r="AF24" s="15">
        <f t="shared" si="15"/>
        <v>35003</v>
      </c>
    </row>
    <row r="25" spans="1:32" x14ac:dyDescent="0.15">
      <c r="A25" s="4">
        <f>A13+100</f>
        <v>199511</v>
      </c>
      <c r="B25" s="15">
        <f>AF24+1</f>
        <v>35004</v>
      </c>
      <c r="C25" s="15">
        <f t="shared" ref="C25:AE25" si="16">B25+1</f>
        <v>35005</v>
      </c>
      <c r="D25" s="15">
        <f t="shared" si="16"/>
        <v>35006</v>
      </c>
      <c r="E25" s="15">
        <f t="shared" si="16"/>
        <v>35007</v>
      </c>
      <c r="F25" s="15">
        <f t="shared" si="16"/>
        <v>35008</v>
      </c>
      <c r="G25" s="15">
        <f t="shared" si="16"/>
        <v>35009</v>
      </c>
      <c r="H25" s="15">
        <f t="shared" si="16"/>
        <v>35010</v>
      </c>
      <c r="I25" s="15">
        <f t="shared" si="16"/>
        <v>35011</v>
      </c>
      <c r="J25" s="15">
        <f t="shared" si="16"/>
        <v>35012</v>
      </c>
      <c r="K25" s="15">
        <f t="shared" si="16"/>
        <v>35013</v>
      </c>
      <c r="L25" s="15">
        <f t="shared" si="16"/>
        <v>35014</v>
      </c>
      <c r="M25" s="15">
        <f t="shared" si="16"/>
        <v>35015</v>
      </c>
      <c r="N25" s="15">
        <f t="shared" si="16"/>
        <v>35016</v>
      </c>
      <c r="O25" s="15">
        <f t="shared" si="16"/>
        <v>35017</v>
      </c>
      <c r="P25" s="15">
        <f t="shared" si="16"/>
        <v>35018</v>
      </c>
      <c r="Q25" s="15">
        <f t="shared" si="16"/>
        <v>35019</v>
      </c>
      <c r="R25" s="15">
        <f t="shared" si="16"/>
        <v>35020</v>
      </c>
      <c r="S25" s="15">
        <f t="shared" si="16"/>
        <v>35021</v>
      </c>
      <c r="T25" s="15">
        <f t="shared" si="16"/>
        <v>35022</v>
      </c>
      <c r="U25" s="15">
        <f t="shared" si="16"/>
        <v>35023</v>
      </c>
      <c r="V25" s="15">
        <f t="shared" si="16"/>
        <v>35024</v>
      </c>
      <c r="W25" s="15">
        <f t="shared" si="16"/>
        <v>35025</v>
      </c>
      <c r="X25" s="15">
        <f t="shared" si="16"/>
        <v>35026</v>
      </c>
      <c r="Y25" s="15">
        <f t="shared" si="16"/>
        <v>35027</v>
      </c>
      <c r="Z25" s="15">
        <f t="shared" si="16"/>
        <v>35028</v>
      </c>
      <c r="AA25" s="15">
        <f t="shared" si="16"/>
        <v>35029</v>
      </c>
      <c r="AB25" s="15">
        <f t="shared" si="16"/>
        <v>35030</v>
      </c>
      <c r="AC25" s="15">
        <f t="shared" si="16"/>
        <v>35031</v>
      </c>
      <c r="AD25" s="15">
        <f t="shared" si="16"/>
        <v>35032</v>
      </c>
      <c r="AE25" s="15">
        <f t="shared" si="16"/>
        <v>35033</v>
      </c>
    </row>
    <row r="26" spans="1:32" x14ac:dyDescent="0.15">
      <c r="A26" s="4">
        <f>A14+100</f>
        <v>199512</v>
      </c>
      <c r="B26" s="15">
        <f>AE25+1</f>
        <v>35034</v>
      </c>
      <c r="C26" s="15">
        <f t="shared" ref="C26:AF26" si="17">B26+1</f>
        <v>35035</v>
      </c>
      <c r="D26" s="15">
        <f t="shared" si="17"/>
        <v>35036</v>
      </c>
      <c r="E26" s="15">
        <f t="shared" si="17"/>
        <v>35037</v>
      </c>
      <c r="F26" s="15">
        <f t="shared" si="17"/>
        <v>35038</v>
      </c>
      <c r="G26" s="15">
        <f t="shared" si="17"/>
        <v>35039</v>
      </c>
      <c r="H26" s="15">
        <f t="shared" si="17"/>
        <v>35040</v>
      </c>
      <c r="I26" s="15">
        <f t="shared" si="17"/>
        <v>35041</v>
      </c>
      <c r="J26" s="15">
        <f t="shared" si="17"/>
        <v>35042</v>
      </c>
      <c r="K26" s="15">
        <f t="shared" si="17"/>
        <v>35043</v>
      </c>
      <c r="L26" s="15">
        <f t="shared" si="17"/>
        <v>35044</v>
      </c>
      <c r="M26" s="15">
        <f t="shared" si="17"/>
        <v>35045</v>
      </c>
      <c r="N26" s="15">
        <f t="shared" si="17"/>
        <v>35046</v>
      </c>
      <c r="O26" s="15">
        <f t="shared" si="17"/>
        <v>35047</v>
      </c>
      <c r="P26" s="15">
        <f t="shared" si="17"/>
        <v>35048</v>
      </c>
      <c r="Q26" s="15">
        <f t="shared" si="17"/>
        <v>35049</v>
      </c>
      <c r="R26" s="15">
        <f t="shared" si="17"/>
        <v>35050</v>
      </c>
      <c r="S26" s="15">
        <f t="shared" si="17"/>
        <v>35051</v>
      </c>
      <c r="T26" s="15">
        <f t="shared" si="17"/>
        <v>35052</v>
      </c>
      <c r="U26" s="15">
        <f t="shared" si="17"/>
        <v>35053</v>
      </c>
      <c r="V26" s="15">
        <f t="shared" si="17"/>
        <v>35054</v>
      </c>
      <c r="W26" s="15">
        <f t="shared" si="17"/>
        <v>35055</v>
      </c>
      <c r="X26" s="15">
        <f t="shared" si="17"/>
        <v>35056</v>
      </c>
      <c r="Y26" s="15">
        <f t="shared" si="17"/>
        <v>35057</v>
      </c>
      <c r="Z26" s="15">
        <f t="shared" si="17"/>
        <v>35058</v>
      </c>
      <c r="AA26" s="15">
        <f t="shared" si="17"/>
        <v>35059</v>
      </c>
      <c r="AB26" s="15">
        <f t="shared" si="17"/>
        <v>35060</v>
      </c>
      <c r="AC26" s="15">
        <f t="shared" si="17"/>
        <v>35061</v>
      </c>
      <c r="AD26" s="15">
        <f t="shared" si="17"/>
        <v>35062</v>
      </c>
      <c r="AE26" s="15">
        <f t="shared" si="17"/>
        <v>35063</v>
      </c>
      <c r="AF26" s="15">
        <f t="shared" si="17"/>
        <v>35064</v>
      </c>
    </row>
    <row r="27" spans="1:32" x14ac:dyDescent="0.15">
      <c r="A27" s="4">
        <f>A15+10</f>
        <v>19961</v>
      </c>
      <c r="B27" s="15">
        <v>35065</v>
      </c>
      <c r="C27" s="15">
        <f>B27+1</f>
        <v>35066</v>
      </c>
      <c r="D27" s="15">
        <f t="shared" ref="D27:AF27" si="18">C27+1</f>
        <v>35067</v>
      </c>
      <c r="E27" s="15">
        <f t="shared" si="18"/>
        <v>35068</v>
      </c>
      <c r="F27" s="15">
        <f t="shared" si="18"/>
        <v>35069</v>
      </c>
      <c r="G27" s="15">
        <f t="shared" si="18"/>
        <v>35070</v>
      </c>
      <c r="H27" s="15">
        <f t="shared" si="18"/>
        <v>35071</v>
      </c>
      <c r="I27" s="15">
        <f t="shared" si="18"/>
        <v>35072</v>
      </c>
      <c r="J27" s="15">
        <f t="shared" si="18"/>
        <v>35073</v>
      </c>
      <c r="K27" s="15">
        <f t="shared" si="18"/>
        <v>35074</v>
      </c>
      <c r="L27" s="15">
        <f t="shared" si="18"/>
        <v>35075</v>
      </c>
      <c r="M27" s="15">
        <f t="shared" si="18"/>
        <v>35076</v>
      </c>
      <c r="N27" s="15">
        <f t="shared" si="18"/>
        <v>35077</v>
      </c>
      <c r="O27" s="15">
        <f t="shared" si="18"/>
        <v>35078</v>
      </c>
      <c r="P27" s="15">
        <f t="shared" si="18"/>
        <v>35079</v>
      </c>
      <c r="Q27" s="15">
        <f t="shared" si="18"/>
        <v>35080</v>
      </c>
      <c r="R27" s="15">
        <f t="shared" si="18"/>
        <v>35081</v>
      </c>
      <c r="S27" s="15">
        <f t="shared" si="18"/>
        <v>35082</v>
      </c>
      <c r="T27" s="15">
        <f t="shared" si="18"/>
        <v>35083</v>
      </c>
      <c r="U27" s="15">
        <f t="shared" si="18"/>
        <v>35084</v>
      </c>
      <c r="V27" s="15">
        <f t="shared" si="18"/>
        <v>35085</v>
      </c>
      <c r="W27" s="15">
        <f t="shared" si="18"/>
        <v>35086</v>
      </c>
      <c r="X27" s="15">
        <f t="shared" si="18"/>
        <v>35087</v>
      </c>
      <c r="Y27" s="15">
        <f t="shared" si="18"/>
        <v>35088</v>
      </c>
      <c r="Z27" s="15">
        <f t="shared" si="18"/>
        <v>35089</v>
      </c>
      <c r="AA27" s="15">
        <f t="shared" si="18"/>
        <v>35090</v>
      </c>
      <c r="AB27" s="15">
        <f t="shared" si="18"/>
        <v>35091</v>
      </c>
      <c r="AC27" s="15">
        <f t="shared" si="18"/>
        <v>35092</v>
      </c>
      <c r="AD27" s="15">
        <f t="shared" si="18"/>
        <v>35093</v>
      </c>
      <c r="AE27" s="15">
        <f t="shared" si="18"/>
        <v>35094</v>
      </c>
      <c r="AF27" s="15">
        <f t="shared" si="18"/>
        <v>35095</v>
      </c>
    </row>
    <row r="28" spans="1:32" x14ac:dyDescent="0.15">
      <c r="A28" s="4">
        <f t="shared" ref="A28:A35" si="19">A16+10</f>
        <v>19962</v>
      </c>
      <c r="B28" s="15">
        <f>AF27+1</f>
        <v>35096</v>
      </c>
      <c r="C28" s="15">
        <f>B28+1</f>
        <v>35097</v>
      </c>
      <c r="D28" s="15">
        <f t="shared" ref="D28:AD28" si="20">C28+1</f>
        <v>35098</v>
      </c>
      <c r="E28" s="15">
        <f t="shared" si="20"/>
        <v>35099</v>
      </c>
      <c r="F28" s="15">
        <f t="shared" si="20"/>
        <v>35100</v>
      </c>
      <c r="G28" s="15">
        <f t="shared" si="20"/>
        <v>35101</v>
      </c>
      <c r="H28" s="15">
        <f t="shared" si="20"/>
        <v>35102</v>
      </c>
      <c r="I28" s="15">
        <f t="shared" si="20"/>
        <v>35103</v>
      </c>
      <c r="J28" s="15">
        <f t="shared" si="20"/>
        <v>35104</v>
      </c>
      <c r="K28" s="15">
        <f t="shared" si="20"/>
        <v>35105</v>
      </c>
      <c r="L28" s="15">
        <f t="shared" si="20"/>
        <v>35106</v>
      </c>
      <c r="M28" s="15">
        <f t="shared" si="20"/>
        <v>35107</v>
      </c>
      <c r="N28" s="15">
        <f t="shared" si="20"/>
        <v>35108</v>
      </c>
      <c r="O28" s="15">
        <f t="shared" si="20"/>
        <v>35109</v>
      </c>
      <c r="P28" s="15">
        <f t="shared" si="20"/>
        <v>35110</v>
      </c>
      <c r="Q28" s="15">
        <f t="shared" si="20"/>
        <v>35111</v>
      </c>
      <c r="R28" s="15">
        <f t="shared" si="20"/>
        <v>35112</v>
      </c>
      <c r="S28" s="15">
        <f t="shared" si="20"/>
        <v>35113</v>
      </c>
      <c r="T28" s="15">
        <f t="shared" si="20"/>
        <v>35114</v>
      </c>
      <c r="U28" s="15">
        <f t="shared" si="20"/>
        <v>35115</v>
      </c>
      <c r="V28" s="15">
        <f t="shared" si="20"/>
        <v>35116</v>
      </c>
      <c r="W28" s="15">
        <f t="shared" si="20"/>
        <v>35117</v>
      </c>
      <c r="X28" s="15">
        <f t="shared" si="20"/>
        <v>35118</v>
      </c>
      <c r="Y28" s="15">
        <f t="shared" si="20"/>
        <v>35119</v>
      </c>
      <c r="Z28" s="15">
        <f t="shared" si="20"/>
        <v>35120</v>
      </c>
      <c r="AA28" s="15">
        <f t="shared" si="20"/>
        <v>35121</v>
      </c>
      <c r="AB28" s="15">
        <f t="shared" si="20"/>
        <v>35122</v>
      </c>
      <c r="AC28" s="15">
        <f t="shared" si="20"/>
        <v>35123</v>
      </c>
      <c r="AD28" s="15">
        <f t="shared" si="20"/>
        <v>35124</v>
      </c>
      <c r="AE28" s="15"/>
      <c r="AF28" s="15"/>
    </row>
    <row r="29" spans="1:32" x14ac:dyDescent="0.15">
      <c r="A29" s="4">
        <f t="shared" si="19"/>
        <v>19963</v>
      </c>
      <c r="B29" s="15">
        <f>AD28+1</f>
        <v>35125</v>
      </c>
      <c r="C29" s="15">
        <f>B29+1</f>
        <v>35126</v>
      </c>
      <c r="D29" s="15">
        <f t="shared" ref="D29:AF29" si="21">C29+1</f>
        <v>35127</v>
      </c>
      <c r="E29" s="15">
        <f t="shared" si="21"/>
        <v>35128</v>
      </c>
      <c r="F29" s="15">
        <f t="shared" si="21"/>
        <v>35129</v>
      </c>
      <c r="G29" s="15">
        <f t="shared" si="21"/>
        <v>35130</v>
      </c>
      <c r="H29" s="15">
        <f t="shared" si="21"/>
        <v>35131</v>
      </c>
      <c r="I29" s="15">
        <f t="shared" si="21"/>
        <v>35132</v>
      </c>
      <c r="J29" s="15">
        <f t="shared" si="21"/>
        <v>35133</v>
      </c>
      <c r="K29" s="15">
        <f t="shared" si="21"/>
        <v>35134</v>
      </c>
      <c r="L29" s="15">
        <f t="shared" si="21"/>
        <v>35135</v>
      </c>
      <c r="M29" s="15">
        <f t="shared" si="21"/>
        <v>35136</v>
      </c>
      <c r="N29" s="15">
        <f t="shared" si="21"/>
        <v>35137</v>
      </c>
      <c r="O29" s="15">
        <f t="shared" si="21"/>
        <v>35138</v>
      </c>
      <c r="P29" s="15">
        <f t="shared" si="21"/>
        <v>35139</v>
      </c>
      <c r="Q29" s="15">
        <f t="shared" si="21"/>
        <v>35140</v>
      </c>
      <c r="R29" s="15">
        <f t="shared" si="21"/>
        <v>35141</v>
      </c>
      <c r="S29" s="15">
        <f t="shared" si="21"/>
        <v>35142</v>
      </c>
      <c r="T29" s="15">
        <f t="shared" si="21"/>
        <v>35143</v>
      </c>
      <c r="U29" s="15">
        <f t="shared" si="21"/>
        <v>35144</v>
      </c>
      <c r="V29" s="15">
        <f t="shared" si="21"/>
        <v>35145</v>
      </c>
      <c r="W29" s="15">
        <f t="shared" si="21"/>
        <v>35146</v>
      </c>
      <c r="X29" s="15">
        <f t="shared" si="21"/>
        <v>35147</v>
      </c>
      <c r="Y29" s="15">
        <f t="shared" si="21"/>
        <v>35148</v>
      </c>
      <c r="Z29" s="15">
        <f t="shared" si="21"/>
        <v>35149</v>
      </c>
      <c r="AA29" s="15">
        <f t="shared" si="21"/>
        <v>35150</v>
      </c>
      <c r="AB29" s="15">
        <f t="shared" si="21"/>
        <v>35151</v>
      </c>
      <c r="AC29" s="15">
        <f t="shared" si="21"/>
        <v>35152</v>
      </c>
      <c r="AD29" s="15">
        <f t="shared" si="21"/>
        <v>35153</v>
      </c>
      <c r="AE29" s="15">
        <f t="shared" si="21"/>
        <v>35154</v>
      </c>
      <c r="AF29" s="15">
        <f t="shared" si="21"/>
        <v>35155</v>
      </c>
    </row>
    <row r="30" spans="1:32" x14ac:dyDescent="0.15">
      <c r="A30" s="4">
        <f t="shared" si="19"/>
        <v>19964</v>
      </c>
      <c r="B30" s="15">
        <f>AF29+1</f>
        <v>35156</v>
      </c>
      <c r="C30" s="15">
        <f>B30+1</f>
        <v>35157</v>
      </c>
      <c r="D30" s="15">
        <f t="shared" ref="D30:AE30" si="22">C30+1</f>
        <v>35158</v>
      </c>
      <c r="E30" s="15">
        <f t="shared" si="22"/>
        <v>35159</v>
      </c>
      <c r="F30" s="15">
        <f t="shared" si="22"/>
        <v>35160</v>
      </c>
      <c r="G30" s="15">
        <f t="shared" si="22"/>
        <v>35161</v>
      </c>
      <c r="H30" s="15">
        <f t="shared" si="22"/>
        <v>35162</v>
      </c>
      <c r="I30" s="15">
        <f t="shared" si="22"/>
        <v>35163</v>
      </c>
      <c r="J30" s="15">
        <f t="shared" si="22"/>
        <v>35164</v>
      </c>
      <c r="K30" s="15">
        <f t="shared" si="22"/>
        <v>35165</v>
      </c>
      <c r="L30" s="15">
        <f t="shared" si="22"/>
        <v>35166</v>
      </c>
      <c r="M30" s="15">
        <f t="shared" si="22"/>
        <v>35167</v>
      </c>
      <c r="N30" s="15">
        <f t="shared" si="22"/>
        <v>35168</v>
      </c>
      <c r="O30" s="15">
        <f t="shared" si="22"/>
        <v>35169</v>
      </c>
      <c r="P30" s="15">
        <f t="shared" si="22"/>
        <v>35170</v>
      </c>
      <c r="Q30" s="15">
        <f t="shared" si="22"/>
        <v>35171</v>
      </c>
      <c r="R30" s="15">
        <f t="shared" si="22"/>
        <v>35172</v>
      </c>
      <c r="S30" s="15">
        <f t="shared" si="22"/>
        <v>35173</v>
      </c>
      <c r="T30" s="15">
        <f t="shared" si="22"/>
        <v>35174</v>
      </c>
      <c r="U30" s="15">
        <f t="shared" si="22"/>
        <v>35175</v>
      </c>
      <c r="V30" s="15">
        <f t="shared" si="22"/>
        <v>35176</v>
      </c>
      <c r="W30" s="15">
        <f t="shared" si="22"/>
        <v>35177</v>
      </c>
      <c r="X30" s="15">
        <f t="shared" si="22"/>
        <v>35178</v>
      </c>
      <c r="Y30" s="15">
        <f t="shared" si="22"/>
        <v>35179</v>
      </c>
      <c r="Z30" s="15">
        <f t="shared" si="22"/>
        <v>35180</v>
      </c>
      <c r="AA30" s="15">
        <f t="shared" si="22"/>
        <v>35181</v>
      </c>
      <c r="AB30" s="15">
        <f t="shared" si="22"/>
        <v>35182</v>
      </c>
      <c r="AC30" s="15">
        <f t="shared" si="22"/>
        <v>35183</v>
      </c>
      <c r="AD30" s="15">
        <f t="shared" si="22"/>
        <v>35184</v>
      </c>
      <c r="AE30" s="15">
        <f t="shared" si="22"/>
        <v>35185</v>
      </c>
      <c r="AF30" s="15"/>
    </row>
    <row r="31" spans="1:32" x14ac:dyDescent="0.15">
      <c r="A31" s="4">
        <f t="shared" si="19"/>
        <v>19965</v>
      </c>
      <c r="B31" s="15">
        <f>AE30+1</f>
        <v>35186</v>
      </c>
      <c r="C31" s="15">
        <f t="shared" ref="C31:AF31" si="23">B31+1</f>
        <v>35187</v>
      </c>
      <c r="D31" s="15">
        <f t="shared" si="23"/>
        <v>35188</v>
      </c>
      <c r="E31" s="15">
        <f t="shared" si="23"/>
        <v>35189</v>
      </c>
      <c r="F31" s="15">
        <f t="shared" si="23"/>
        <v>35190</v>
      </c>
      <c r="G31" s="15">
        <f t="shared" si="23"/>
        <v>35191</v>
      </c>
      <c r="H31" s="15">
        <f t="shared" si="23"/>
        <v>35192</v>
      </c>
      <c r="I31" s="15">
        <f t="shared" si="23"/>
        <v>35193</v>
      </c>
      <c r="J31" s="15">
        <f t="shared" si="23"/>
        <v>35194</v>
      </c>
      <c r="K31" s="15">
        <f t="shared" si="23"/>
        <v>35195</v>
      </c>
      <c r="L31" s="15">
        <f t="shared" si="23"/>
        <v>35196</v>
      </c>
      <c r="M31" s="15">
        <f t="shared" si="23"/>
        <v>35197</v>
      </c>
      <c r="N31" s="15">
        <f t="shared" si="23"/>
        <v>35198</v>
      </c>
      <c r="O31" s="15">
        <f t="shared" si="23"/>
        <v>35199</v>
      </c>
      <c r="P31" s="15">
        <f t="shared" si="23"/>
        <v>35200</v>
      </c>
      <c r="Q31" s="15">
        <f t="shared" si="23"/>
        <v>35201</v>
      </c>
      <c r="R31" s="15">
        <f t="shared" si="23"/>
        <v>35202</v>
      </c>
      <c r="S31" s="15">
        <f t="shared" si="23"/>
        <v>35203</v>
      </c>
      <c r="T31" s="15">
        <f t="shared" si="23"/>
        <v>35204</v>
      </c>
      <c r="U31" s="15">
        <f t="shared" si="23"/>
        <v>35205</v>
      </c>
      <c r="V31" s="15">
        <f t="shared" si="23"/>
        <v>35206</v>
      </c>
      <c r="W31" s="15">
        <f t="shared" si="23"/>
        <v>35207</v>
      </c>
      <c r="X31" s="15">
        <f t="shared" si="23"/>
        <v>35208</v>
      </c>
      <c r="Y31" s="15">
        <f t="shared" si="23"/>
        <v>35209</v>
      </c>
      <c r="Z31" s="15">
        <f t="shared" si="23"/>
        <v>35210</v>
      </c>
      <c r="AA31" s="15">
        <f t="shared" si="23"/>
        <v>35211</v>
      </c>
      <c r="AB31" s="15">
        <f t="shared" si="23"/>
        <v>35212</v>
      </c>
      <c r="AC31" s="15">
        <f t="shared" si="23"/>
        <v>35213</v>
      </c>
      <c r="AD31" s="15">
        <f t="shared" si="23"/>
        <v>35214</v>
      </c>
      <c r="AE31" s="15">
        <f t="shared" si="23"/>
        <v>35215</v>
      </c>
      <c r="AF31" s="15">
        <f t="shared" si="23"/>
        <v>35216</v>
      </c>
    </row>
    <row r="32" spans="1:32" x14ac:dyDescent="0.15">
      <c r="A32" s="4">
        <f t="shared" si="19"/>
        <v>19966</v>
      </c>
      <c r="B32" s="15">
        <f>AF31+1</f>
        <v>35217</v>
      </c>
      <c r="C32" s="15">
        <f t="shared" ref="C32:AE32" si="24">B32+1</f>
        <v>35218</v>
      </c>
      <c r="D32" s="15">
        <f t="shared" si="24"/>
        <v>35219</v>
      </c>
      <c r="E32" s="15">
        <f t="shared" si="24"/>
        <v>35220</v>
      </c>
      <c r="F32" s="15">
        <f t="shared" si="24"/>
        <v>35221</v>
      </c>
      <c r="G32" s="15">
        <f t="shared" si="24"/>
        <v>35222</v>
      </c>
      <c r="H32" s="15">
        <f t="shared" si="24"/>
        <v>35223</v>
      </c>
      <c r="I32" s="15">
        <f t="shared" si="24"/>
        <v>35224</v>
      </c>
      <c r="J32" s="15">
        <f t="shared" si="24"/>
        <v>35225</v>
      </c>
      <c r="K32" s="15">
        <f t="shared" si="24"/>
        <v>35226</v>
      </c>
      <c r="L32" s="15">
        <f t="shared" si="24"/>
        <v>35227</v>
      </c>
      <c r="M32" s="15">
        <f t="shared" si="24"/>
        <v>35228</v>
      </c>
      <c r="N32" s="15">
        <f t="shared" si="24"/>
        <v>35229</v>
      </c>
      <c r="O32" s="15">
        <f t="shared" si="24"/>
        <v>35230</v>
      </c>
      <c r="P32" s="15">
        <f t="shared" si="24"/>
        <v>35231</v>
      </c>
      <c r="Q32" s="15">
        <f t="shared" si="24"/>
        <v>35232</v>
      </c>
      <c r="R32" s="15">
        <f t="shared" si="24"/>
        <v>35233</v>
      </c>
      <c r="S32" s="15">
        <f t="shared" si="24"/>
        <v>35234</v>
      </c>
      <c r="T32" s="15">
        <f t="shared" si="24"/>
        <v>35235</v>
      </c>
      <c r="U32" s="15">
        <f t="shared" si="24"/>
        <v>35236</v>
      </c>
      <c r="V32" s="15">
        <f t="shared" si="24"/>
        <v>35237</v>
      </c>
      <c r="W32" s="15">
        <f t="shared" si="24"/>
        <v>35238</v>
      </c>
      <c r="X32" s="15">
        <f t="shared" si="24"/>
        <v>35239</v>
      </c>
      <c r="Y32" s="15">
        <f t="shared" si="24"/>
        <v>35240</v>
      </c>
      <c r="Z32" s="15">
        <f t="shared" si="24"/>
        <v>35241</v>
      </c>
      <c r="AA32" s="15">
        <f t="shared" si="24"/>
        <v>35242</v>
      </c>
      <c r="AB32" s="15">
        <f t="shared" si="24"/>
        <v>35243</v>
      </c>
      <c r="AC32" s="15">
        <f t="shared" si="24"/>
        <v>35244</v>
      </c>
      <c r="AD32" s="15">
        <f t="shared" si="24"/>
        <v>35245</v>
      </c>
      <c r="AE32" s="15">
        <f t="shared" si="24"/>
        <v>35246</v>
      </c>
    </row>
    <row r="33" spans="1:32" x14ac:dyDescent="0.15">
      <c r="A33" s="4">
        <f t="shared" si="19"/>
        <v>19967</v>
      </c>
      <c r="B33" s="15">
        <f>AE32+1</f>
        <v>35247</v>
      </c>
      <c r="C33" s="15">
        <f t="shared" ref="C33:AF33" si="25">B33+1</f>
        <v>35248</v>
      </c>
      <c r="D33" s="15">
        <f t="shared" si="25"/>
        <v>35249</v>
      </c>
      <c r="E33" s="15">
        <f t="shared" si="25"/>
        <v>35250</v>
      </c>
      <c r="F33" s="15">
        <f t="shared" si="25"/>
        <v>35251</v>
      </c>
      <c r="G33" s="15">
        <f t="shared" si="25"/>
        <v>35252</v>
      </c>
      <c r="H33" s="15">
        <f t="shared" si="25"/>
        <v>35253</v>
      </c>
      <c r="I33" s="15">
        <f t="shared" si="25"/>
        <v>35254</v>
      </c>
      <c r="J33" s="15">
        <f t="shared" si="25"/>
        <v>35255</v>
      </c>
      <c r="K33" s="15">
        <f t="shared" si="25"/>
        <v>35256</v>
      </c>
      <c r="L33" s="15">
        <f t="shared" si="25"/>
        <v>35257</v>
      </c>
      <c r="M33" s="15">
        <f t="shared" si="25"/>
        <v>35258</v>
      </c>
      <c r="N33" s="15">
        <f t="shared" si="25"/>
        <v>35259</v>
      </c>
      <c r="O33" s="15">
        <f t="shared" si="25"/>
        <v>35260</v>
      </c>
      <c r="P33" s="15">
        <f t="shared" si="25"/>
        <v>35261</v>
      </c>
      <c r="Q33" s="15">
        <f t="shared" si="25"/>
        <v>35262</v>
      </c>
      <c r="R33" s="15">
        <f t="shared" si="25"/>
        <v>35263</v>
      </c>
      <c r="S33" s="15">
        <f t="shared" si="25"/>
        <v>35264</v>
      </c>
      <c r="T33" s="15">
        <f t="shared" si="25"/>
        <v>35265</v>
      </c>
      <c r="U33" s="15">
        <f t="shared" si="25"/>
        <v>35266</v>
      </c>
      <c r="V33" s="15">
        <f t="shared" si="25"/>
        <v>35267</v>
      </c>
      <c r="W33" s="15">
        <f t="shared" si="25"/>
        <v>35268</v>
      </c>
      <c r="X33" s="15">
        <f t="shared" si="25"/>
        <v>35269</v>
      </c>
      <c r="Y33" s="15">
        <f t="shared" si="25"/>
        <v>35270</v>
      </c>
      <c r="Z33" s="15">
        <f t="shared" si="25"/>
        <v>35271</v>
      </c>
      <c r="AA33" s="15">
        <f t="shared" si="25"/>
        <v>35272</v>
      </c>
      <c r="AB33" s="15">
        <f t="shared" si="25"/>
        <v>35273</v>
      </c>
      <c r="AC33" s="15">
        <f t="shared" si="25"/>
        <v>35274</v>
      </c>
      <c r="AD33" s="15">
        <f t="shared" si="25"/>
        <v>35275</v>
      </c>
      <c r="AE33" s="15">
        <f t="shared" si="25"/>
        <v>35276</v>
      </c>
      <c r="AF33" s="15">
        <f t="shared" si="25"/>
        <v>35277</v>
      </c>
    </row>
    <row r="34" spans="1:32" x14ac:dyDescent="0.15">
      <c r="A34" s="4">
        <f t="shared" si="19"/>
        <v>19968</v>
      </c>
      <c r="B34" s="15">
        <f>AF33+1</f>
        <v>35278</v>
      </c>
      <c r="C34" s="15">
        <f t="shared" ref="C34:AF34" si="26">B34+1</f>
        <v>35279</v>
      </c>
      <c r="D34" s="15">
        <f t="shared" si="26"/>
        <v>35280</v>
      </c>
      <c r="E34" s="15">
        <f t="shared" si="26"/>
        <v>35281</v>
      </c>
      <c r="F34" s="15">
        <f t="shared" si="26"/>
        <v>35282</v>
      </c>
      <c r="G34" s="15">
        <f t="shared" si="26"/>
        <v>35283</v>
      </c>
      <c r="H34" s="15">
        <f t="shared" si="26"/>
        <v>35284</v>
      </c>
      <c r="I34" s="15">
        <f t="shared" si="26"/>
        <v>35285</v>
      </c>
      <c r="J34" s="15">
        <f t="shared" si="26"/>
        <v>35286</v>
      </c>
      <c r="K34" s="15">
        <f t="shared" si="26"/>
        <v>35287</v>
      </c>
      <c r="L34" s="15">
        <f t="shared" si="26"/>
        <v>35288</v>
      </c>
      <c r="M34" s="15">
        <f t="shared" si="26"/>
        <v>35289</v>
      </c>
      <c r="N34" s="15">
        <f t="shared" si="26"/>
        <v>35290</v>
      </c>
      <c r="O34" s="15">
        <f t="shared" si="26"/>
        <v>35291</v>
      </c>
      <c r="P34" s="15">
        <f t="shared" si="26"/>
        <v>35292</v>
      </c>
      <c r="Q34" s="15">
        <f t="shared" si="26"/>
        <v>35293</v>
      </c>
      <c r="R34" s="15">
        <f t="shared" si="26"/>
        <v>35294</v>
      </c>
      <c r="S34" s="15">
        <f t="shared" si="26"/>
        <v>35295</v>
      </c>
      <c r="T34" s="15">
        <f t="shared" si="26"/>
        <v>35296</v>
      </c>
      <c r="U34" s="15">
        <f t="shared" si="26"/>
        <v>35297</v>
      </c>
      <c r="V34" s="15">
        <f t="shared" si="26"/>
        <v>35298</v>
      </c>
      <c r="W34" s="15">
        <f t="shared" si="26"/>
        <v>35299</v>
      </c>
      <c r="X34" s="15">
        <f t="shared" si="26"/>
        <v>35300</v>
      </c>
      <c r="Y34" s="15">
        <f t="shared" si="26"/>
        <v>35301</v>
      </c>
      <c r="Z34" s="15">
        <f t="shared" si="26"/>
        <v>35302</v>
      </c>
      <c r="AA34" s="15">
        <f t="shared" si="26"/>
        <v>35303</v>
      </c>
      <c r="AB34" s="15">
        <f t="shared" si="26"/>
        <v>35304</v>
      </c>
      <c r="AC34" s="15">
        <f t="shared" si="26"/>
        <v>35305</v>
      </c>
      <c r="AD34" s="15">
        <f t="shared" si="26"/>
        <v>35306</v>
      </c>
      <c r="AE34" s="15">
        <f t="shared" si="26"/>
        <v>35307</v>
      </c>
      <c r="AF34" s="15">
        <f t="shared" si="26"/>
        <v>35308</v>
      </c>
    </row>
    <row r="35" spans="1:32" x14ac:dyDescent="0.15">
      <c r="A35" s="4">
        <f t="shared" si="19"/>
        <v>19969</v>
      </c>
      <c r="B35" s="15">
        <f>AF34+1</f>
        <v>35309</v>
      </c>
      <c r="C35" s="15">
        <f t="shared" ref="C35:AE35" si="27">B35+1</f>
        <v>35310</v>
      </c>
      <c r="D35" s="15">
        <f t="shared" si="27"/>
        <v>35311</v>
      </c>
      <c r="E35" s="15">
        <f t="shared" si="27"/>
        <v>35312</v>
      </c>
      <c r="F35" s="15">
        <f t="shared" si="27"/>
        <v>35313</v>
      </c>
      <c r="G35" s="15">
        <f t="shared" si="27"/>
        <v>35314</v>
      </c>
      <c r="H35" s="15">
        <f t="shared" si="27"/>
        <v>35315</v>
      </c>
      <c r="I35" s="15">
        <f t="shared" si="27"/>
        <v>35316</v>
      </c>
      <c r="J35" s="15">
        <f t="shared" si="27"/>
        <v>35317</v>
      </c>
      <c r="K35" s="15">
        <f t="shared" si="27"/>
        <v>35318</v>
      </c>
      <c r="L35" s="15">
        <f t="shared" si="27"/>
        <v>35319</v>
      </c>
      <c r="M35" s="15">
        <f t="shared" si="27"/>
        <v>35320</v>
      </c>
      <c r="N35" s="15">
        <f t="shared" si="27"/>
        <v>35321</v>
      </c>
      <c r="O35" s="15">
        <f t="shared" si="27"/>
        <v>35322</v>
      </c>
      <c r="P35" s="15">
        <f t="shared" si="27"/>
        <v>35323</v>
      </c>
      <c r="Q35" s="15">
        <f t="shared" si="27"/>
        <v>35324</v>
      </c>
      <c r="R35" s="15">
        <f t="shared" si="27"/>
        <v>35325</v>
      </c>
      <c r="S35" s="15">
        <f t="shared" si="27"/>
        <v>35326</v>
      </c>
      <c r="T35" s="15">
        <f t="shared" si="27"/>
        <v>35327</v>
      </c>
      <c r="U35" s="15">
        <f t="shared" si="27"/>
        <v>35328</v>
      </c>
      <c r="V35" s="15">
        <f t="shared" si="27"/>
        <v>35329</v>
      </c>
      <c r="W35" s="15">
        <f t="shared" si="27"/>
        <v>35330</v>
      </c>
      <c r="X35" s="15">
        <f t="shared" si="27"/>
        <v>35331</v>
      </c>
      <c r="Y35" s="15">
        <f t="shared" si="27"/>
        <v>35332</v>
      </c>
      <c r="Z35" s="15">
        <f t="shared" si="27"/>
        <v>35333</v>
      </c>
      <c r="AA35" s="15">
        <f t="shared" si="27"/>
        <v>35334</v>
      </c>
      <c r="AB35" s="15">
        <f t="shared" si="27"/>
        <v>35335</v>
      </c>
      <c r="AC35" s="15">
        <f t="shared" si="27"/>
        <v>35336</v>
      </c>
      <c r="AD35" s="15">
        <f t="shared" si="27"/>
        <v>35337</v>
      </c>
      <c r="AE35" s="15">
        <f t="shared" si="27"/>
        <v>35338</v>
      </c>
    </row>
    <row r="36" spans="1:32" x14ac:dyDescent="0.15">
      <c r="A36" s="4">
        <f>A24+100</f>
        <v>199610</v>
      </c>
      <c r="B36" s="15">
        <f>AE35+1</f>
        <v>35339</v>
      </c>
      <c r="C36" s="15">
        <f t="shared" ref="C36:AF36" si="28">B36+1</f>
        <v>35340</v>
      </c>
      <c r="D36" s="15">
        <f t="shared" si="28"/>
        <v>35341</v>
      </c>
      <c r="E36" s="15">
        <f t="shared" si="28"/>
        <v>35342</v>
      </c>
      <c r="F36" s="15">
        <f t="shared" si="28"/>
        <v>35343</v>
      </c>
      <c r="G36" s="15">
        <f t="shared" si="28"/>
        <v>35344</v>
      </c>
      <c r="H36" s="15">
        <f t="shared" si="28"/>
        <v>35345</v>
      </c>
      <c r="I36" s="15">
        <f t="shared" si="28"/>
        <v>35346</v>
      </c>
      <c r="J36" s="15">
        <f t="shared" si="28"/>
        <v>35347</v>
      </c>
      <c r="K36" s="15">
        <f t="shared" si="28"/>
        <v>35348</v>
      </c>
      <c r="L36" s="15">
        <f t="shared" si="28"/>
        <v>35349</v>
      </c>
      <c r="M36" s="15">
        <f t="shared" si="28"/>
        <v>35350</v>
      </c>
      <c r="N36" s="15">
        <f t="shared" si="28"/>
        <v>35351</v>
      </c>
      <c r="O36" s="15">
        <f t="shared" si="28"/>
        <v>35352</v>
      </c>
      <c r="P36" s="15">
        <f t="shared" si="28"/>
        <v>35353</v>
      </c>
      <c r="Q36" s="15">
        <f t="shared" si="28"/>
        <v>35354</v>
      </c>
      <c r="R36" s="15">
        <f t="shared" si="28"/>
        <v>35355</v>
      </c>
      <c r="S36" s="15">
        <f t="shared" si="28"/>
        <v>35356</v>
      </c>
      <c r="T36" s="15">
        <f t="shared" si="28"/>
        <v>35357</v>
      </c>
      <c r="U36" s="15">
        <f t="shared" si="28"/>
        <v>35358</v>
      </c>
      <c r="V36" s="15">
        <f t="shared" si="28"/>
        <v>35359</v>
      </c>
      <c r="W36" s="15">
        <f t="shared" si="28"/>
        <v>35360</v>
      </c>
      <c r="X36" s="15">
        <f t="shared" si="28"/>
        <v>35361</v>
      </c>
      <c r="Y36" s="15">
        <f t="shared" si="28"/>
        <v>35362</v>
      </c>
      <c r="Z36" s="15">
        <f t="shared" si="28"/>
        <v>35363</v>
      </c>
      <c r="AA36" s="15">
        <f t="shared" si="28"/>
        <v>35364</v>
      </c>
      <c r="AB36" s="15">
        <f t="shared" si="28"/>
        <v>35365</v>
      </c>
      <c r="AC36" s="15">
        <f t="shared" si="28"/>
        <v>35366</v>
      </c>
      <c r="AD36" s="15">
        <f t="shared" si="28"/>
        <v>35367</v>
      </c>
      <c r="AE36" s="15">
        <f t="shared" si="28"/>
        <v>35368</v>
      </c>
      <c r="AF36" s="15">
        <f t="shared" si="28"/>
        <v>35369</v>
      </c>
    </row>
    <row r="37" spans="1:32" x14ac:dyDescent="0.15">
      <c r="A37" s="4">
        <f>A25+100</f>
        <v>199611</v>
      </c>
      <c r="B37" s="15">
        <f>AF36+1</f>
        <v>35370</v>
      </c>
      <c r="C37" s="15">
        <f t="shared" ref="C37:AE37" si="29">B37+1</f>
        <v>35371</v>
      </c>
      <c r="D37" s="15">
        <f t="shared" si="29"/>
        <v>35372</v>
      </c>
      <c r="E37" s="15">
        <f t="shared" si="29"/>
        <v>35373</v>
      </c>
      <c r="F37" s="15">
        <f t="shared" si="29"/>
        <v>35374</v>
      </c>
      <c r="G37" s="15">
        <f t="shared" si="29"/>
        <v>35375</v>
      </c>
      <c r="H37" s="15">
        <f t="shared" si="29"/>
        <v>35376</v>
      </c>
      <c r="I37" s="15">
        <f t="shared" si="29"/>
        <v>35377</v>
      </c>
      <c r="J37" s="15">
        <f t="shared" si="29"/>
        <v>35378</v>
      </c>
      <c r="K37" s="15">
        <f t="shared" si="29"/>
        <v>35379</v>
      </c>
      <c r="L37" s="15">
        <f t="shared" si="29"/>
        <v>35380</v>
      </c>
      <c r="M37" s="15">
        <f t="shared" si="29"/>
        <v>35381</v>
      </c>
      <c r="N37" s="15">
        <f t="shared" si="29"/>
        <v>35382</v>
      </c>
      <c r="O37" s="15">
        <f t="shared" si="29"/>
        <v>35383</v>
      </c>
      <c r="P37" s="15">
        <f t="shared" si="29"/>
        <v>35384</v>
      </c>
      <c r="Q37" s="15">
        <f t="shared" si="29"/>
        <v>35385</v>
      </c>
      <c r="R37" s="15">
        <f t="shared" si="29"/>
        <v>35386</v>
      </c>
      <c r="S37" s="15">
        <f t="shared" si="29"/>
        <v>35387</v>
      </c>
      <c r="T37" s="15">
        <f t="shared" si="29"/>
        <v>35388</v>
      </c>
      <c r="U37" s="15">
        <f t="shared" si="29"/>
        <v>35389</v>
      </c>
      <c r="V37" s="15">
        <f t="shared" si="29"/>
        <v>35390</v>
      </c>
      <c r="W37" s="15">
        <f t="shared" si="29"/>
        <v>35391</v>
      </c>
      <c r="X37" s="15">
        <f t="shared" si="29"/>
        <v>35392</v>
      </c>
      <c r="Y37" s="15">
        <f t="shared" si="29"/>
        <v>35393</v>
      </c>
      <c r="Z37" s="15">
        <f t="shared" si="29"/>
        <v>35394</v>
      </c>
      <c r="AA37" s="15">
        <f t="shared" si="29"/>
        <v>35395</v>
      </c>
      <c r="AB37" s="15">
        <f t="shared" si="29"/>
        <v>35396</v>
      </c>
      <c r="AC37" s="15">
        <f t="shared" si="29"/>
        <v>35397</v>
      </c>
      <c r="AD37" s="15">
        <f t="shared" si="29"/>
        <v>35398</v>
      </c>
      <c r="AE37" s="15">
        <f t="shared" si="29"/>
        <v>35399</v>
      </c>
    </row>
    <row r="38" spans="1:32" x14ac:dyDescent="0.15">
      <c r="A38" s="4">
        <f>A26+100</f>
        <v>199612</v>
      </c>
      <c r="B38" s="15">
        <f>AE37+1</f>
        <v>35400</v>
      </c>
      <c r="C38" s="15">
        <f t="shared" ref="C38:AF38" si="30">B38+1</f>
        <v>35401</v>
      </c>
      <c r="D38" s="15">
        <f t="shared" si="30"/>
        <v>35402</v>
      </c>
      <c r="E38" s="15">
        <f t="shared" si="30"/>
        <v>35403</v>
      </c>
      <c r="F38" s="15">
        <f t="shared" si="30"/>
        <v>35404</v>
      </c>
      <c r="G38" s="15">
        <f t="shared" si="30"/>
        <v>35405</v>
      </c>
      <c r="H38" s="15">
        <f t="shared" si="30"/>
        <v>35406</v>
      </c>
      <c r="I38" s="15">
        <f t="shared" si="30"/>
        <v>35407</v>
      </c>
      <c r="J38" s="15">
        <f t="shared" si="30"/>
        <v>35408</v>
      </c>
      <c r="K38" s="15">
        <f t="shared" si="30"/>
        <v>35409</v>
      </c>
      <c r="L38" s="15">
        <f t="shared" si="30"/>
        <v>35410</v>
      </c>
      <c r="M38" s="15">
        <f t="shared" si="30"/>
        <v>35411</v>
      </c>
      <c r="N38" s="15">
        <f t="shared" si="30"/>
        <v>35412</v>
      </c>
      <c r="O38" s="15">
        <f t="shared" si="30"/>
        <v>35413</v>
      </c>
      <c r="P38" s="15">
        <f t="shared" si="30"/>
        <v>35414</v>
      </c>
      <c r="Q38" s="15">
        <f t="shared" si="30"/>
        <v>35415</v>
      </c>
      <c r="R38" s="15">
        <f t="shared" si="30"/>
        <v>35416</v>
      </c>
      <c r="S38" s="15">
        <f t="shared" si="30"/>
        <v>35417</v>
      </c>
      <c r="T38" s="15">
        <f t="shared" si="30"/>
        <v>35418</v>
      </c>
      <c r="U38" s="15">
        <f t="shared" si="30"/>
        <v>35419</v>
      </c>
      <c r="V38" s="15">
        <f t="shared" si="30"/>
        <v>35420</v>
      </c>
      <c r="W38" s="15">
        <f t="shared" si="30"/>
        <v>35421</v>
      </c>
      <c r="X38" s="15">
        <f t="shared" si="30"/>
        <v>35422</v>
      </c>
      <c r="Y38" s="15">
        <f t="shared" si="30"/>
        <v>35423</v>
      </c>
      <c r="Z38" s="15">
        <f t="shared" si="30"/>
        <v>35424</v>
      </c>
      <c r="AA38" s="15">
        <f t="shared" si="30"/>
        <v>35425</v>
      </c>
      <c r="AB38" s="15">
        <f t="shared" si="30"/>
        <v>35426</v>
      </c>
      <c r="AC38" s="15">
        <f t="shared" si="30"/>
        <v>35427</v>
      </c>
      <c r="AD38" s="15">
        <f t="shared" si="30"/>
        <v>35428</v>
      </c>
      <c r="AE38" s="15">
        <f t="shared" si="30"/>
        <v>35429</v>
      </c>
      <c r="AF38" s="15">
        <f t="shared" si="30"/>
        <v>35430</v>
      </c>
    </row>
    <row r="39" spans="1:32" x14ac:dyDescent="0.15">
      <c r="A39" s="4">
        <f>A27+10</f>
        <v>19971</v>
      </c>
      <c r="B39" s="15">
        <v>35431</v>
      </c>
      <c r="C39" s="15">
        <f>B39+1</f>
        <v>35432</v>
      </c>
      <c r="D39" s="15">
        <f t="shared" ref="D39:AF39" si="31">C39+1</f>
        <v>35433</v>
      </c>
      <c r="E39" s="15">
        <f t="shared" si="31"/>
        <v>35434</v>
      </c>
      <c r="F39" s="15">
        <f t="shared" si="31"/>
        <v>35435</v>
      </c>
      <c r="G39" s="15">
        <f t="shared" si="31"/>
        <v>35436</v>
      </c>
      <c r="H39" s="15">
        <f t="shared" si="31"/>
        <v>35437</v>
      </c>
      <c r="I39" s="15">
        <f t="shared" si="31"/>
        <v>35438</v>
      </c>
      <c r="J39" s="15">
        <f t="shared" si="31"/>
        <v>35439</v>
      </c>
      <c r="K39" s="15">
        <f t="shared" si="31"/>
        <v>35440</v>
      </c>
      <c r="L39" s="15">
        <f t="shared" si="31"/>
        <v>35441</v>
      </c>
      <c r="M39" s="15">
        <f t="shared" si="31"/>
        <v>35442</v>
      </c>
      <c r="N39" s="15">
        <f t="shared" si="31"/>
        <v>35443</v>
      </c>
      <c r="O39" s="15">
        <f t="shared" si="31"/>
        <v>35444</v>
      </c>
      <c r="P39" s="15">
        <f t="shared" si="31"/>
        <v>35445</v>
      </c>
      <c r="Q39" s="15">
        <f t="shared" si="31"/>
        <v>35446</v>
      </c>
      <c r="R39" s="15">
        <f t="shared" si="31"/>
        <v>35447</v>
      </c>
      <c r="S39" s="15">
        <f t="shared" si="31"/>
        <v>35448</v>
      </c>
      <c r="T39" s="15">
        <f t="shared" si="31"/>
        <v>35449</v>
      </c>
      <c r="U39" s="15">
        <f t="shared" si="31"/>
        <v>35450</v>
      </c>
      <c r="V39" s="15">
        <f t="shared" si="31"/>
        <v>35451</v>
      </c>
      <c r="W39" s="15">
        <f t="shared" si="31"/>
        <v>35452</v>
      </c>
      <c r="X39" s="15">
        <f t="shared" si="31"/>
        <v>35453</v>
      </c>
      <c r="Y39" s="15">
        <f t="shared" si="31"/>
        <v>35454</v>
      </c>
      <c r="Z39" s="15">
        <f t="shared" si="31"/>
        <v>35455</v>
      </c>
      <c r="AA39" s="15">
        <f t="shared" si="31"/>
        <v>35456</v>
      </c>
      <c r="AB39" s="15">
        <f t="shared" si="31"/>
        <v>35457</v>
      </c>
      <c r="AC39" s="15">
        <f t="shared" si="31"/>
        <v>35458</v>
      </c>
      <c r="AD39" s="15">
        <f t="shared" si="31"/>
        <v>35459</v>
      </c>
      <c r="AE39" s="15">
        <f t="shared" si="31"/>
        <v>35460</v>
      </c>
      <c r="AF39" s="15">
        <f t="shared" si="31"/>
        <v>35461</v>
      </c>
    </row>
    <row r="40" spans="1:32" x14ac:dyDescent="0.15">
      <c r="A40" s="4">
        <f t="shared" ref="A40:A47" si="32">A28+10</f>
        <v>19972</v>
      </c>
      <c r="B40" s="15">
        <f>AF39+1</f>
        <v>35462</v>
      </c>
      <c r="C40" s="15">
        <f>B40+1</f>
        <v>35463</v>
      </c>
      <c r="D40" s="15">
        <f t="shared" ref="D40:AC40" si="33">C40+1</f>
        <v>35464</v>
      </c>
      <c r="E40" s="15">
        <f t="shared" si="33"/>
        <v>35465</v>
      </c>
      <c r="F40" s="15">
        <f t="shared" si="33"/>
        <v>35466</v>
      </c>
      <c r="G40" s="15">
        <f t="shared" si="33"/>
        <v>35467</v>
      </c>
      <c r="H40" s="15">
        <f t="shared" si="33"/>
        <v>35468</v>
      </c>
      <c r="I40" s="15">
        <f t="shared" si="33"/>
        <v>35469</v>
      </c>
      <c r="J40" s="15">
        <f t="shared" si="33"/>
        <v>35470</v>
      </c>
      <c r="K40" s="15">
        <f t="shared" si="33"/>
        <v>35471</v>
      </c>
      <c r="L40" s="15">
        <f t="shared" si="33"/>
        <v>35472</v>
      </c>
      <c r="M40" s="15">
        <f t="shared" si="33"/>
        <v>35473</v>
      </c>
      <c r="N40" s="15">
        <f t="shared" si="33"/>
        <v>35474</v>
      </c>
      <c r="O40" s="15">
        <f t="shared" si="33"/>
        <v>35475</v>
      </c>
      <c r="P40" s="15">
        <f t="shared" si="33"/>
        <v>35476</v>
      </c>
      <c r="Q40" s="15">
        <f t="shared" si="33"/>
        <v>35477</v>
      </c>
      <c r="R40" s="15">
        <f t="shared" si="33"/>
        <v>35478</v>
      </c>
      <c r="S40" s="15">
        <f t="shared" si="33"/>
        <v>35479</v>
      </c>
      <c r="T40" s="15">
        <f t="shared" si="33"/>
        <v>35480</v>
      </c>
      <c r="U40" s="15">
        <f t="shared" si="33"/>
        <v>35481</v>
      </c>
      <c r="V40" s="15">
        <f t="shared" si="33"/>
        <v>35482</v>
      </c>
      <c r="W40" s="15">
        <f t="shared" si="33"/>
        <v>35483</v>
      </c>
      <c r="X40" s="15">
        <f t="shared" si="33"/>
        <v>35484</v>
      </c>
      <c r="Y40" s="15">
        <f t="shared" si="33"/>
        <v>35485</v>
      </c>
      <c r="Z40" s="15">
        <f t="shared" si="33"/>
        <v>35486</v>
      </c>
      <c r="AA40" s="15">
        <f t="shared" si="33"/>
        <v>35487</v>
      </c>
      <c r="AB40" s="15">
        <f t="shared" si="33"/>
        <v>35488</v>
      </c>
      <c r="AC40" s="15">
        <f t="shared" si="33"/>
        <v>35489</v>
      </c>
      <c r="AD40" s="15"/>
      <c r="AE40" s="15"/>
      <c r="AF40" s="15"/>
    </row>
    <row r="41" spans="1:32" x14ac:dyDescent="0.15">
      <c r="A41" s="4">
        <f t="shared" si="32"/>
        <v>19973</v>
      </c>
      <c r="B41" s="15">
        <f>AC40+1</f>
        <v>35490</v>
      </c>
      <c r="C41" s="15">
        <f>B41+1</f>
        <v>35491</v>
      </c>
      <c r="D41" s="15">
        <f t="shared" ref="D41:AF41" si="34">C41+1</f>
        <v>35492</v>
      </c>
      <c r="E41" s="15">
        <f t="shared" si="34"/>
        <v>35493</v>
      </c>
      <c r="F41" s="15">
        <f t="shared" si="34"/>
        <v>35494</v>
      </c>
      <c r="G41" s="15">
        <f t="shared" si="34"/>
        <v>35495</v>
      </c>
      <c r="H41" s="15">
        <f t="shared" si="34"/>
        <v>35496</v>
      </c>
      <c r="I41" s="15">
        <f t="shared" si="34"/>
        <v>35497</v>
      </c>
      <c r="J41" s="15">
        <f t="shared" si="34"/>
        <v>35498</v>
      </c>
      <c r="K41" s="15">
        <f t="shared" si="34"/>
        <v>35499</v>
      </c>
      <c r="L41" s="15">
        <f t="shared" si="34"/>
        <v>35500</v>
      </c>
      <c r="M41" s="15">
        <f t="shared" si="34"/>
        <v>35501</v>
      </c>
      <c r="N41" s="15">
        <f t="shared" si="34"/>
        <v>35502</v>
      </c>
      <c r="O41" s="15">
        <f t="shared" si="34"/>
        <v>35503</v>
      </c>
      <c r="P41" s="15">
        <f t="shared" si="34"/>
        <v>35504</v>
      </c>
      <c r="Q41" s="15">
        <f t="shared" si="34"/>
        <v>35505</v>
      </c>
      <c r="R41" s="15">
        <f t="shared" si="34"/>
        <v>35506</v>
      </c>
      <c r="S41" s="15">
        <f t="shared" si="34"/>
        <v>35507</v>
      </c>
      <c r="T41" s="15">
        <f t="shared" si="34"/>
        <v>35508</v>
      </c>
      <c r="U41" s="15">
        <f t="shared" si="34"/>
        <v>35509</v>
      </c>
      <c r="V41" s="15">
        <f t="shared" si="34"/>
        <v>35510</v>
      </c>
      <c r="W41" s="15">
        <f t="shared" si="34"/>
        <v>35511</v>
      </c>
      <c r="X41" s="15">
        <f t="shared" si="34"/>
        <v>35512</v>
      </c>
      <c r="Y41" s="15">
        <f t="shared" si="34"/>
        <v>35513</v>
      </c>
      <c r="Z41" s="15">
        <f t="shared" si="34"/>
        <v>35514</v>
      </c>
      <c r="AA41" s="15">
        <f t="shared" si="34"/>
        <v>35515</v>
      </c>
      <c r="AB41" s="15">
        <f t="shared" si="34"/>
        <v>35516</v>
      </c>
      <c r="AC41" s="15">
        <f t="shared" si="34"/>
        <v>35517</v>
      </c>
      <c r="AD41" s="15">
        <f t="shared" si="34"/>
        <v>35518</v>
      </c>
      <c r="AE41" s="15">
        <f t="shared" si="34"/>
        <v>35519</v>
      </c>
      <c r="AF41" s="15">
        <f t="shared" si="34"/>
        <v>35520</v>
      </c>
    </row>
    <row r="42" spans="1:32" x14ac:dyDescent="0.15">
      <c r="A42" s="4">
        <f t="shared" si="32"/>
        <v>19974</v>
      </c>
      <c r="B42" s="15">
        <f>AF41+1</f>
        <v>35521</v>
      </c>
      <c r="C42" s="15">
        <f>B42+1</f>
        <v>35522</v>
      </c>
      <c r="D42" s="15">
        <f t="shared" ref="D42:AE42" si="35">C42+1</f>
        <v>35523</v>
      </c>
      <c r="E42" s="15">
        <f t="shared" si="35"/>
        <v>35524</v>
      </c>
      <c r="F42" s="15">
        <f t="shared" si="35"/>
        <v>35525</v>
      </c>
      <c r="G42" s="15">
        <f t="shared" si="35"/>
        <v>35526</v>
      </c>
      <c r="H42" s="15">
        <f t="shared" si="35"/>
        <v>35527</v>
      </c>
      <c r="I42" s="15">
        <f t="shared" si="35"/>
        <v>35528</v>
      </c>
      <c r="J42" s="15">
        <f t="shared" si="35"/>
        <v>35529</v>
      </c>
      <c r="K42" s="15">
        <f t="shared" si="35"/>
        <v>35530</v>
      </c>
      <c r="L42" s="15">
        <f t="shared" si="35"/>
        <v>35531</v>
      </c>
      <c r="M42" s="15">
        <f t="shared" si="35"/>
        <v>35532</v>
      </c>
      <c r="N42" s="15">
        <f t="shared" si="35"/>
        <v>35533</v>
      </c>
      <c r="O42" s="15">
        <f t="shared" si="35"/>
        <v>35534</v>
      </c>
      <c r="P42" s="15">
        <f t="shared" si="35"/>
        <v>35535</v>
      </c>
      <c r="Q42" s="15">
        <f t="shared" si="35"/>
        <v>35536</v>
      </c>
      <c r="R42" s="15">
        <f t="shared" si="35"/>
        <v>35537</v>
      </c>
      <c r="S42" s="15">
        <f t="shared" si="35"/>
        <v>35538</v>
      </c>
      <c r="T42" s="15">
        <f t="shared" si="35"/>
        <v>35539</v>
      </c>
      <c r="U42" s="15">
        <f t="shared" si="35"/>
        <v>35540</v>
      </c>
      <c r="V42" s="15">
        <f t="shared" si="35"/>
        <v>35541</v>
      </c>
      <c r="W42" s="15">
        <f t="shared" si="35"/>
        <v>35542</v>
      </c>
      <c r="X42" s="15">
        <f t="shared" si="35"/>
        <v>35543</v>
      </c>
      <c r="Y42" s="15">
        <f t="shared" si="35"/>
        <v>35544</v>
      </c>
      <c r="Z42" s="15">
        <f t="shared" si="35"/>
        <v>35545</v>
      </c>
      <c r="AA42" s="15">
        <f t="shared" si="35"/>
        <v>35546</v>
      </c>
      <c r="AB42" s="15">
        <f t="shared" si="35"/>
        <v>35547</v>
      </c>
      <c r="AC42" s="15">
        <f t="shared" si="35"/>
        <v>35548</v>
      </c>
      <c r="AD42" s="15">
        <f t="shared" si="35"/>
        <v>35549</v>
      </c>
      <c r="AE42" s="15">
        <f t="shared" si="35"/>
        <v>35550</v>
      </c>
      <c r="AF42" s="15"/>
    </row>
    <row r="43" spans="1:32" x14ac:dyDescent="0.15">
      <c r="A43" s="4">
        <f t="shared" si="32"/>
        <v>19975</v>
      </c>
      <c r="B43" s="15">
        <f>AE42+1</f>
        <v>35551</v>
      </c>
      <c r="C43" s="15">
        <f t="shared" ref="C43:AF43" si="36">B43+1</f>
        <v>35552</v>
      </c>
      <c r="D43" s="15">
        <f t="shared" si="36"/>
        <v>35553</v>
      </c>
      <c r="E43" s="15">
        <f t="shared" si="36"/>
        <v>35554</v>
      </c>
      <c r="F43" s="15">
        <f t="shared" si="36"/>
        <v>35555</v>
      </c>
      <c r="G43" s="15">
        <f t="shared" si="36"/>
        <v>35556</v>
      </c>
      <c r="H43" s="15">
        <f t="shared" si="36"/>
        <v>35557</v>
      </c>
      <c r="I43" s="15">
        <f t="shared" si="36"/>
        <v>35558</v>
      </c>
      <c r="J43" s="15">
        <f t="shared" si="36"/>
        <v>35559</v>
      </c>
      <c r="K43" s="15">
        <f t="shared" si="36"/>
        <v>35560</v>
      </c>
      <c r="L43" s="15">
        <f t="shared" si="36"/>
        <v>35561</v>
      </c>
      <c r="M43" s="15">
        <f t="shared" si="36"/>
        <v>35562</v>
      </c>
      <c r="N43" s="15">
        <f t="shared" si="36"/>
        <v>35563</v>
      </c>
      <c r="O43" s="15">
        <f t="shared" si="36"/>
        <v>35564</v>
      </c>
      <c r="P43" s="15">
        <f t="shared" si="36"/>
        <v>35565</v>
      </c>
      <c r="Q43" s="15">
        <f t="shared" si="36"/>
        <v>35566</v>
      </c>
      <c r="R43" s="15">
        <f t="shared" si="36"/>
        <v>35567</v>
      </c>
      <c r="S43" s="15">
        <f t="shared" si="36"/>
        <v>35568</v>
      </c>
      <c r="T43" s="15">
        <f t="shared" si="36"/>
        <v>35569</v>
      </c>
      <c r="U43" s="15">
        <f t="shared" si="36"/>
        <v>35570</v>
      </c>
      <c r="V43" s="15">
        <f t="shared" si="36"/>
        <v>35571</v>
      </c>
      <c r="W43" s="15">
        <f t="shared" si="36"/>
        <v>35572</v>
      </c>
      <c r="X43" s="15">
        <f t="shared" si="36"/>
        <v>35573</v>
      </c>
      <c r="Y43" s="15">
        <f t="shared" si="36"/>
        <v>35574</v>
      </c>
      <c r="Z43" s="15">
        <f t="shared" si="36"/>
        <v>35575</v>
      </c>
      <c r="AA43" s="15">
        <f t="shared" si="36"/>
        <v>35576</v>
      </c>
      <c r="AB43" s="15">
        <f t="shared" si="36"/>
        <v>35577</v>
      </c>
      <c r="AC43" s="15">
        <f t="shared" si="36"/>
        <v>35578</v>
      </c>
      <c r="AD43" s="15">
        <f t="shared" si="36"/>
        <v>35579</v>
      </c>
      <c r="AE43" s="15">
        <f t="shared" si="36"/>
        <v>35580</v>
      </c>
      <c r="AF43" s="15">
        <f t="shared" si="36"/>
        <v>35581</v>
      </c>
    </row>
    <row r="44" spans="1:32" x14ac:dyDescent="0.15">
      <c r="A44" s="4">
        <f t="shared" si="32"/>
        <v>19976</v>
      </c>
      <c r="B44" s="15">
        <f>AF43+1</f>
        <v>35582</v>
      </c>
      <c r="C44" s="15">
        <f t="shared" ref="C44:AE44" si="37">B44+1</f>
        <v>35583</v>
      </c>
      <c r="D44" s="15">
        <f t="shared" si="37"/>
        <v>35584</v>
      </c>
      <c r="E44" s="15">
        <f t="shared" si="37"/>
        <v>35585</v>
      </c>
      <c r="F44" s="15">
        <f t="shared" si="37"/>
        <v>35586</v>
      </c>
      <c r="G44" s="15">
        <f t="shared" si="37"/>
        <v>35587</v>
      </c>
      <c r="H44" s="15">
        <f t="shared" si="37"/>
        <v>35588</v>
      </c>
      <c r="I44" s="15">
        <f t="shared" si="37"/>
        <v>35589</v>
      </c>
      <c r="J44" s="15">
        <f t="shared" si="37"/>
        <v>35590</v>
      </c>
      <c r="K44" s="15">
        <f t="shared" si="37"/>
        <v>35591</v>
      </c>
      <c r="L44" s="15">
        <f t="shared" si="37"/>
        <v>35592</v>
      </c>
      <c r="M44" s="15">
        <f t="shared" si="37"/>
        <v>35593</v>
      </c>
      <c r="N44" s="15">
        <f t="shared" si="37"/>
        <v>35594</v>
      </c>
      <c r="O44" s="15">
        <f t="shared" si="37"/>
        <v>35595</v>
      </c>
      <c r="P44" s="15">
        <f t="shared" si="37"/>
        <v>35596</v>
      </c>
      <c r="Q44" s="15">
        <f t="shared" si="37"/>
        <v>35597</v>
      </c>
      <c r="R44" s="15">
        <f t="shared" si="37"/>
        <v>35598</v>
      </c>
      <c r="S44" s="15">
        <f t="shared" si="37"/>
        <v>35599</v>
      </c>
      <c r="T44" s="15">
        <f t="shared" si="37"/>
        <v>35600</v>
      </c>
      <c r="U44" s="15">
        <f t="shared" si="37"/>
        <v>35601</v>
      </c>
      <c r="V44" s="15">
        <f t="shared" si="37"/>
        <v>35602</v>
      </c>
      <c r="W44" s="15">
        <f t="shared" si="37"/>
        <v>35603</v>
      </c>
      <c r="X44" s="15">
        <f t="shared" si="37"/>
        <v>35604</v>
      </c>
      <c r="Y44" s="15">
        <f t="shared" si="37"/>
        <v>35605</v>
      </c>
      <c r="Z44" s="15">
        <f t="shared" si="37"/>
        <v>35606</v>
      </c>
      <c r="AA44" s="15">
        <f t="shared" si="37"/>
        <v>35607</v>
      </c>
      <c r="AB44" s="15">
        <f t="shared" si="37"/>
        <v>35608</v>
      </c>
      <c r="AC44" s="15">
        <f t="shared" si="37"/>
        <v>35609</v>
      </c>
      <c r="AD44" s="15">
        <f t="shared" si="37"/>
        <v>35610</v>
      </c>
      <c r="AE44" s="15">
        <f t="shared" si="37"/>
        <v>35611</v>
      </c>
    </row>
    <row r="45" spans="1:32" x14ac:dyDescent="0.15">
      <c r="A45" s="4">
        <f t="shared" si="32"/>
        <v>19977</v>
      </c>
      <c r="B45" s="15">
        <f>AE44+1</f>
        <v>35612</v>
      </c>
      <c r="C45" s="15">
        <f t="shared" ref="C45:AF45" si="38">B45+1</f>
        <v>35613</v>
      </c>
      <c r="D45" s="15">
        <f t="shared" si="38"/>
        <v>35614</v>
      </c>
      <c r="E45" s="15">
        <f t="shared" si="38"/>
        <v>35615</v>
      </c>
      <c r="F45" s="15">
        <f t="shared" si="38"/>
        <v>35616</v>
      </c>
      <c r="G45" s="15">
        <f t="shared" si="38"/>
        <v>35617</v>
      </c>
      <c r="H45" s="15">
        <f t="shared" si="38"/>
        <v>35618</v>
      </c>
      <c r="I45" s="15">
        <f t="shared" si="38"/>
        <v>35619</v>
      </c>
      <c r="J45" s="15">
        <f t="shared" si="38"/>
        <v>35620</v>
      </c>
      <c r="K45" s="15">
        <f t="shared" si="38"/>
        <v>35621</v>
      </c>
      <c r="L45" s="15">
        <f t="shared" si="38"/>
        <v>35622</v>
      </c>
      <c r="M45" s="15">
        <f t="shared" si="38"/>
        <v>35623</v>
      </c>
      <c r="N45" s="15">
        <f t="shared" si="38"/>
        <v>35624</v>
      </c>
      <c r="O45" s="15">
        <f t="shared" si="38"/>
        <v>35625</v>
      </c>
      <c r="P45" s="15">
        <f t="shared" si="38"/>
        <v>35626</v>
      </c>
      <c r="Q45" s="15">
        <f t="shared" si="38"/>
        <v>35627</v>
      </c>
      <c r="R45" s="15">
        <f t="shared" si="38"/>
        <v>35628</v>
      </c>
      <c r="S45" s="15">
        <f t="shared" si="38"/>
        <v>35629</v>
      </c>
      <c r="T45" s="15">
        <f t="shared" si="38"/>
        <v>35630</v>
      </c>
      <c r="U45" s="15">
        <f t="shared" si="38"/>
        <v>35631</v>
      </c>
      <c r="V45" s="15">
        <f t="shared" si="38"/>
        <v>35632</v>
      </c>
      <c r="W45" s="15">
        <f t="shared" si="38"/>
        <v>35633</v>
      </c>
      <c r="X45" s="15">
        <f t="shared" si="38"/>
        <v>35634</v>
      </c>
      <c r="Y45" s="15">
        <f t="shared" si="38"/>
        <v>35635</v>
      </c>
      <c r="Z45" s="15">
        <f t="shared" si="38"/>
        <v>35636</v>
      </c>
      <c r="AA45" s="15">
        <f t="shared" si="38"/>
        <v>35637</v>
      </c>
      <c r="AB45" s="15">
        <f t="shared" si="38"/>
        <v>35638</v>
      </c>
      <c r="AC45" s="15">
        <f t="shared" si="38"/>
        <v>35639</v>
      </c>
      <c r="AD45" s="15">
        <f t="shared" si="38"/>
        <v>35640</v>
      </c>
      <c r="AE45" s="15">
        <f t="shared" si="38"/>
        <v>35641</v>
      </c>
      <c r="AF45" s="15">
        <f t="shared" si="38"/>
        <v>35642</v>
      </c>
    </row>
    <row r="46" spans="1:32" x14ac:dyDescent="0.15">
      <c r="A46" s="4">
        <f t="shared" si="32"/>
        <v>19978</v>
      </c>
      <c r="B46" s="15">
        <f>AF45+1</f>
        <v>35643</v>
      </c>
      <c r="C46" s="15">
        <f t="shared" ref="C46:AF46" si="39">B46+1</f>
        <v>35644</v>
      </c>
      <c r="D46" s="15">
        <f t="shared" si="39"/>
        <v>35645</v>
      </c>
      <c r="E46" s="15">
        <f t="shared" si="39"/>
        <v>35646</v>
      </c>
      <c r="F46" s="15">
        <f t="shared" si="39"/>
        <v>35647</v>
      </c>
      <c r="G46" s="15">
        <f t="shared" si="39"/>
        <v>35648</v>
      </c>
      <c r="H46" s="15">
        <f t="shared" si="39"/>
        <v>35649</v>
      </c>
      <c r="I46" s="15">
        <f t="shared" si="39"/>
        <v>35650</v>
      </c>
      <c r="J46" s="15">
        <f t="shared" si="39"/>
        <v>35651</v>
      </c>
      <c r="K46" s="15">
        <f t="shared" si="39"/>
        <v>35652</v>
      </c>
      <c r="L46" s="15">
        <f t="shared" si="39"/>
        <v>35653</v>
      </c>
      <c r="M46" s="15">
        <f t="shared" si="39"/>
        <v>35654</v>
      </c>
      <c r="N46" s="15">
        <f t="shared" si="39"/>
        <v>35655</v>
      </c>
      <c r="O46" s="15">
        <f t="shared" si="39"/>
        <v>35656</v>
      </c>
      <c r="P46" s="15">
        <f t="shared" si="39"/>
        <v>35657</v>
      </c>
      <c r="Q46" s="15">
        <f t="shared" si="39"/>
        <v>35658</v>
      </c>
      <c r="R46" s="15">
        <f t="shared" si="39"/>
        <v>35659</v>
      </c>
      <c r="S46" s="15">
        <f t="shared" si="39"/>
        <v>35660</v>
      </c>
      <c r="T46" s="15">
        <f t="shared" si="39"/>
        <v>35661</v>
      </c>
      <c r="U46" s="15">
        <f t="shared" si="39"/>
        <v>35662</v>
      </c>
      <c r="V46" s="15">
        <f t="shared" si="39"/>
        <v>35663</v>
      </c>
      <c r="W46" s="15">
        <f t="shared" si="39"/>
        <v>35664</v>
      </c>
      <c r="X46" s="15">
        <f t="shared" si="39"/>
        <v>35665</v>
      </c>
      <c r="Y46" s="15">
        <f t="shared" si="39"/>
        <v>35666</v>
      </c>
      <c r="Z46" s="15">
        <f t="shared" si="39"/>
        <v>35667</v>
      </c>
      <c r="AA46" s="15">
        <f t="shared" si="39"/>
        <v>35668</v>
      </c>
      <c r="AB46" s="15">
        <f t="shared" si="39"/>
        <v>35669</v>
      </c>
      <c r="AC46" s="15">
        <f t="shared" si="39"/>
        <v>35670</v>
      </c>
      <c r="AD46" s="15">
        <f t="shared" si="39"/>
        <v>35671</v>
      </c>
      <c r="AE46" s="15">
        <f t="shared" si="39"/>
        <v>35672</v>
      </c>
      <c r="AF46" s="15">
        <f t="shared" si="39"/>
        <v>35673</v>
      </c>
    </row>
    <row r="47" spans="1:32" x14ac:dyDescent="0.15">
      <c r="A47" s="4">
        <f t="shared" si="32"/>
        <v>19979</v>
      </c>
      <c r="B47" s="15">
        <f>AF46+1</f>
        <v>35674</v>
      </c>
      <c r="C47" s="15">
        <f t="shared" ref="C47:AE47" si="40">B47+1</f>
        <v>35675</v>
      </c>
      <c r="D47" s="15">
        <f t="shared" si="40"/>
        <v>35676</v>
      </c>
      <c r="E47" s="15">
        <f t="shared" si="40"/>
        <v>35677</v>
      </c>
      <c r="F47" s="15">
        <f t="shared" si="40"/>
        <v>35678</v>
      </c>
      <c r="G47" s="15">
        <f t="shared" si="40"/>
        <v>35679</v>
      </c>
      <c r="H47" s="15">
        <f t="shared" si="40"/>
        <v>35680</v>
      </c>
      <c r="I47" s="15">
        <f t="shared" si="40"/>
        <v>35681</v>
      </c>
      <c r="J47" s="15">
        <f t="shared" si="40"/>
        <v>35682</v>
      </c>
      <c r="K47" s="15">
        <f t="shared" si="40"/>
        <v>35683</v>
      </c>
      <c r="L47" s="15">
        <f t="shared" si="40"/>
        <v>35684</v>
      </c>
      <c r="M47" s="15">
        <f t="shared" si="40"/>
        <v>35685</v>
      </c>
      <c r="N47" s="15">
        <f t="shared" si="40"/>
        <v>35686</v>
      </c>
      <c r="O47" s="15">
        <f t="shared" si="40"/>
        <v>35687</v>
      </c>
      <c r="P47" s="15">
        <f t="shared" si="40"/>
        <v>35688</v>
      </c>
      <c r="Q47" s="15">
        <f t="shared" si="40"/>
        <v>35689</v>
      </c>
      <c r="R47" s="15">
        <f t="shared" si="40"/>
        <v>35690</v>
      </c>
      <c r="S47" s="15">
        <f t="shared" si="40"/>
        <v>35691</v>
      </c>
      <c r="T47" s="15">
        <f t="shared" si="40"/>
        <v>35692</v>
      </c>
      <c r="U47" s="15">
        <f t="shared" si="40"/>
        <v>35693</v>
      </c>
      <c r="V47" s="15">
        <f t="shared" si="40"/>
        <v>35694</v>
      </c>
      <c r="W47" s="15">
        <f t="shared" si="40"/>
        <v>35695</v>
      </c>
      <c r="X47" s="15">
        <f t="shared" si="40"/>
        <v>35696</v>
      </c>
      <c r="Y47" s="15">
        <f t="shared" si="40"/>
        <v>35697</v>
      </c>
      <c r="Z47" s="15">
        <f t="shared" si="40"/>
        <v>35698</v>
      </c>
      <c r="AA47" s="15">
        <f t="shared" si="40"/>
        <v>35699</v>
      </c>
      <c r="AB47" s="15">
        <f t="shared" si="40"/>
        <v>35700</v>
      </c>
      <c r="AC47" s="15">
        <f t="shared" si="40"/>
        <v>35701</v>
      </c>
      <c r="AD47" s="15">
        <f t="shared" si="40"/>
        <v>35702</v>
      </c>
      <c r="AE47" s="15">
        <f t="shared" si="40"/>
        <v>35703</v>
      </c>
    </row>
    <row r="48" spans="1:32" x14ac:dyDescent="0.15">
      <c r="A48" s="4">
        <f>A36+100</f>
        <v>199710</v>
      </c>
      <c r="B48" s="15">
        <f>AE47+1</f>
        <v>35704</v>
      </c>
      <c r="C48" s="15">
        <f t="shared" ref="C48:AF48" si="41">B48+1</f>
        <v>35705</v>
      </c>
      <c r="D48" s="15">
        <f t="shared" si="41"/>
        <v>35706</v>
      </c>
      <c r="E48" s="15">
        <f t="shared" si="41"/>
        <v>35707</v>
      </c>
      <c r="F48" s="15">
        <f t="shared" si="41"/>
        <v>35708</v>
      </c>
      <c r="G48" s="15">
        <f t="shared" si="41"/>
        <v>35709</v>
      </c>
      <c r="H48" s="15">
        <f t="shared" si="41"/>
        <v>35710</v>
      </c>
      <c r="I48" s="15">
        <f t="shared" si="41"/>
        <v>35711</v>
      </c>
      <c r="J48" s="15">
        <f t="shared" si="41"/>
        <v>35712</v>
      </c>
      <c r="K48" s="15">
        <f t="shared" si="41"/>
        <v>35713</v>
      </c>
      <c r="L48" s="15">
        <f t="shared" si="41"/>
        <v>35714</v>
      </c>
      <c r="M48" s="15">
        <f t="shared" si="41"/>
        <v>35715</v>
      </c>
      <c r="N48" s="15">
        <f t="shared" si="41"/>
        <v>35716</v>
      </c>
      <c r="O48" s="15">
        <f t="shared" si="41"/>
        <v>35717</v>
      </c>
      <c r="P48" s="15">
        <f t="shared" si="41"/>
        <v>35718</v>
      </c>
      <c r="Q48" s="15">
        <f t="shared" si="41"/>
        <v>35719</v>
      </c>
      <c r="R48" s="15">
        <f t="shared" si="41"/>
        <v>35720</v>
      </c>
      <c r="S48" s="15">
        <f t="shared" si="41"/>
        <v>35721</v>
      </c>
      <c r="T48" s="15">
        <f t="shared" si="41"/>
        <v>35722</v>
      </c>
      <c r="U48" s="15">
        <f t="shared" si="41"/>
        <v>35723</v>
      </c>
      <c r="V48" s="15">
        <f t="shared" si="41"/>
        <v>35724</v>
      </c>
      <c r="W48" s="15">
        <f t="shared" si="41"/>
        <v>35725</v>
      </c>
      <c r="X48" s="15">
        <f t="shared" si="41"/>
        <v>35726</v>
      </c>
      <c r="Y48" s="15">
        <f t="shared" si="41"/>
        <v>35727</v>
      </c>
      <c r="Z48" s="15">
        <f t="shared" si="41"/>
        <v>35728</v>
      </c>
      <c r="AA48" s="15">
        <f t="shared" si="41"/>
        <v>35729</v>
      </c>
      <c r="AB48" s="15">
        <f t="shared" si="41"/>
        <v>35730</v>
      </c>
      <c r="AC48" s="15">
        <f t="shared" si="41"/>
        <v>35731</v>
      </c>
      <c r="AD48" s="15">
        <f t="shared" si="41"/>
        <v>35732</v>
      </c>
      <c r="AE48" s="15">
        <f t="shared" si="41"/>
        <v>35733</v>
      </c>
      <c r="AF48" s="15">
        <f t="shared" si="41"/>
        <v>35734</v>
      </c>
    </row>
    <row r="49" spans="1:32" x14ac:dyDescent="0.15">
      <c r="A49" s="4">
        <f>A37+100</f>
        <v>199711</v>
      </c>
      <c r="B49" s="15">
        <f>AF48+1</f>
        <v>35735</v>
      </c>
      <c r="C49" s="15">
        <f t="shared" ref="C49:AE49" si="42">B49+1</f>
        <v>35736</v>
      </c>
      <c r="D49" s="15">
        <f t="shared" si="42"/>
        <v>35737</v>
      </c>
      <c r="E49" s="15">
        <f t="shared" si="42"/>
        <v>35738</v>
      </c>
      <c r="F49" s="15">
        <f t="shared" si="42"/>
        <v>35739</v>
      </c>
      <c r="G49" s="15">
        <f t="shared" si="42"/>
        <v>35740</v>
      </c>
      <c r="H49" s="15">
        <f t="shared" si="42"/>
        <v>35741</v>
      </c>
      <c r="I49" s="15">
        <f t="shared" si="42"/>
        <v>35742</v>
      </c>
      <c r="J49" s="15">
        <f t="shared" si="42"/>
        <v>35743</v>
      </c>
      <c r="K49" s="15">
        <f t="shared" si="42"/>
        <v>35744</v>
      </c>
      <c r="L49" s="15">
        <f t="shared" si="42"/>
        <v>35745</v>
      </c>
      <c r="M49" s="15">
        <f t="shared" si="42"/>
        <v>35746</v>
      </c>
      <c r="N49" s="15">
        <f t="shared" si="42"/>
        <v>35747</v>
      </c>
      <c r="O49" s="15">
        <f t="shared" si="42"/>
        <v>35748</v>
      </c>
      <c r="P49" s="15">
        <f t="shared" si="42"/>
        <v>35749</v>
      </c>
      <c r="Q49" s="15">
        <f t="shared" si="42"/>
        <v>35750</v>
      </c>
      <c r="R49" s="15">
        <f t="shared" si="42"/>
        <v>35751</v>
      </c>
      <c r="S49" s="15">
        <f t="shared" si="42"/>
        <v>35752</v>
      </c>
      <c r="T49" s="15">
        <f t="shared" si="42"/>
        <v>35753</v>
      </c>
      <c r="U49" s="15">
        <f t="shared" si="42"/>
        <v>35754</v>
      </c>
      <c r="V49" s="15">
        <f t="shared" si="42"/>
        <v>35755</v>
      </c>
      <c r="W49" s="15">
        <f t="shared" si="42"/>
        <v>35756</v>
      </c>
      <c r="X49" s="15">
        <f t="shared" si="42"/>
        <v>35757</v>
      </c>
      <c r="Y49" s="15">
        <f t="shared" si="42"/>
        <v>35758</v>
      </c>
      <c r="Z49" s="15">
        <f t="shared" si="42"/>
        <v>35759</v>
      </c>
      <c r="AA49" s="15">
        <f t="shared" si="42"/>
        <v>35760</v>
      </c>
      <c r="AB49" s="15">
        <f t="shared" si="42"/>
        <v>35761</v>
      </c>
      <c r="AC49" s="15">
        <f t="shared" si="42"/>
        <v>35762</v>
      </c>
      <c r="AD49" s="15">
        <f t="shared" si="42"/>
        <v>35763</v>
      </c>
      <c r="AE49" s="15">
        <f t="shared" si="42"/>
        <v>35764</v>
      </c>
    </row>
    <row r="50" spans="1:32" ht="12" thickBot="1" x14ac:dyDescent="0.2">
      <c r="A50" s="16">
        <f>A38+100</f>
        <v>199712</v>
      </c>
      <c r="B50" s="17">
        <f>AE49+1</f>
        <v>35765</v>
      </c>
      <c r="C50" s="17">
        <f t="shared" ref="C50:AF50" si="43">B50+1</f>
        <v>35766</v>
      </c>
      <c r="D50" s="17">
        <f t="shared" si="43"/>
        <v>35767</v>
      </c>
      <c r="E50" s="17">
        <f t="shared" si="43"/>
        <v>35768</v>
      </c>
      <c r="F50" s="17">
        <f t="shared" si="43"/>
        <v>35769</v>
      </c>
      <c r="G50" s="17">
        <f t="shared" si="43"/>
        <v>35770</v>
      </c>
      <c r="H50" s="17">
        <f t="shared" si="43"/>
        <v>35771</v>
      </c>
      <c r="I50" s="17">
        <f t="shared" si="43"/>
        <v>35772</v>
      </c>
      <c r="J50" s="17">
        <f t="shared" si="43"/>
        <v>35773</v>
      </c>
      <c r="K50" s="17">
        <f t="shared" si="43"/>
        <v>35774</v>
      </c>
      <c r="L50" s="17">
        <f t="shared" si="43"/>
        <v>35775</v>
      </c>
      <c r="M50" s="17">
        <f t="shared" si="43"/>
        <v>35776</v>
      </c>
      <c r="N50" s="17">
        <f t="shared" si="43"/>
        <v>35777</v>
      </c>
      <c r="O50" s="17">
        <f t="shared" si="43"/>
        <v>35778</v>
      </c>
      <c r="P50" s="17">
        <f t="shared" si="43"/>
        <v>35779</v>
      </c>
      <c r="Q50" s="17">
        <f t="shared" si="43"/>
        <v>35780</v>
      </c>
      <c r="R50" s="17">
        <f t="shared" si="43"/>
        <v>35781</v>
      </c>
      <c r="S50" s="17">
        <f t="shared" si="43"/>
        <v>35782</v>
      </c>
      <c r="T50" s="17">
        <f t="shared" si="43"/>
        <v>35783</v>
      </c>
      <c r="U50" s="17">
        <f t="shared" si="43"/>
        <v>35784</v>
      </c>
      <c r="V50" s="17">
        <f t="shared" si="43"/>
        <v>35785</v>
      </c>
      <c r="W50" s="17">
        <f t="shared" si="43"/>
        <v>35786</v>
      </c>
      <c r="X50" s="17">
        <f t="shared" si="43"/>
        <v>35787</v>
      </c>
      <c r="Y50" s="17">
        <f t="shared" si="43"/>
        <v>35788</v>
      </c>
      <c r="Z50" s="17">
        <f t="shared" si="43"/>
        <v>35789</v>
      </c>
      <c r="AA50" s="17">
        <f t="shared" si="43"/>
        <v>35790</v>
      </c>
      <c r="AB50" s="17">
        <f t="shared" si="43"/>
        <v>35791</v>
      </c>
      <c r="AC50" s="17">
        <f t="shared" si="43"/>
        <v>35792</v>
      </c>
      <c r="AD50" s="17">
        <f t="shared" si="43"/>
        <v>35793</v>
      </c>
      <c r="AE50" s="17">
        <f t="shared" si="43"/>
        <v>35794</v>
      </c>
      <c r="AF50" s="17">
        <f t="shared" si="43"/>
        <v>35795</v>
      </c>
    </row>
    <row r="51" spans="1:32" x14ac:dyDescent="0.15">
      <c r="A51" s="4">
        <f>A39+10</f>
        <v>19981</v>
      </c>
      <c r="B51" s="15">
        <v>35796</v>
      </c>
      <c r="C51" s="15">
        <f>B51+1</f>
        <v>35797</v>
      </c>
      <c r="D51" s="15">
        <f t="shared" ref="D51:AF51" si="44">C51+1</f>
        <v>35798</v>
      </c>
      <c r="E51" s="15">
        <f t="shared" si="44"/>
        <v>35799</v>
      </c>
      <c r="F51" s="15">
        <f t="shared" si="44"/>
        <v>35800</v>
      </c>
      <c r="G51" s="15">
        <f t="shared" si="44"/>
        <v>35801</v>
      </c>
      <c r="H51" s="15">
        <f t="shared" si="44"/>
        <v>35802</v>
      </c>
      <c r="I51" s="15">
        <f t="shared" si="44"/>
        <v>35803</v>
      </c>
      <c r="J51" s="15">
        <f t="shared" si="44"/>
        <v>35804</v>
      </c>
      <c r="K51" s="15">
        <f t="shared" si="44"/>
        <v>35805</v>
      </c>
      <c r="L51" s="15">
        <f t="shared" si="44"/>
        <v>35806</v>
      </c>
      <c r="M51" s="15">
        <f t="shared" si="44"/>
        <v>35807</v>
      </c>
      <c r="N51" s="15">
        <f t="shared" si="44"/>
        <v>35808</v>
      </c>
      <c r="O51" s="15">
        <f t="shared" si="44"/>
        <v>35809</v>
      </c>
      <c r="P51" s="15">
        <f t="shared" si="44"/>
        <v>35810</v>
      </c>
      <c r="Q51" s="15">
        <f t="shared" si="44"/>
        <v>35811</v>
      </c>
      <c r="R51" s="15">
        <f t="shared" si="44"/>
        <v>35812</v>
      </c>
      <c r="S51" s="15">
        <f t="shared" si="44"/>
        <v>35813</v>
      </c>
      <c r="T51" s="15">
        <f t="shared" si="44"/>
        <v>35814</v>
      </c>
      <c r="U51" s="15">
        <f t="shared" si="44"/>
        <v>35815</v>
      </c>
      <c r="V51" s="15">
        <f t="shared" si="44"/>
        <v>35816</v>
      </c>
      <c r="W51" s="15">
        <f t="shared" si="44"/>
        <v>35817</v>
      </c>
      <c r="X51" s="15">
        <f t="shared" si="44"/>
        <v>35818</v>
      </c>
      <c r="Y51" s="15">
        <f t="shared" si="44"/>
        <v>35819</v>
      </c>
      <c r="Z51" s="15">
        <f t="shared" si="44"/>
        <v>35820</v>
      </c>
      <c r="AA51" s="15">
        <f t="shared" si="44"/>
        <v>35821</v>
      </c>
      <c r="AB51" s="15">
        <f t="shared" si="44"/>
        <v>35822</v>
      </c>
      <c r="AC51" s="15">
        <f t="shared" si="44"/>
        <v>35823</v>
      </c>
      <c r="AD51" s="15">
        <f t="shared" si="44"/>
        <v>35824</v>
      </c>
      <c r="AE51" s="15">
        <f t="shared" si="44"/>
        <v>35825</v>
      </c>
      <c r="AF51" s="15">
        <f t="shared" si="44"/>
        <v>35826</v>
      </c>
    </row>
    <row r="52" spans="1:32" x14ac:dyDescent="0.15">
      <c r="A52" s="4">
        <f t="shared" ref="A52:A59" si="45">A40+10</f>
        <v>19982</v>
      </c>
      <c r="B52" s="15">
        <f>AF51+1</f>
        <v>35827</v>
      </c>
      <c r="C52" s="15">
        <f>B52+1</f>
        <v>35828</v>
      </c>
      <c r="D52" s="15">
        <f t="shared" ref="D52:AC52" si="46">C52+1</f>
        <v>35829</v>
      </c>
      <c r="E52" s="15">
        <f t="shared" si="46"/>
        <v>35830</v>
      </c>
      <c r="F52" s="15">
        <f t="shared" si="46"/>
        <v>35831</v>
      </c>
      <c r="G52" s="15">
        <f t="shared" si="46"/>
        <v>35832</v>
      </c>
      <c r="H52" s="15">
        <f t="shared" si="46"/>
        <v>35833</v>
      </c>
      <c r="I52" s="15">
        <f t="shared" si="46"/>
        <v>35834</v>
      </c>
      <c r="J52" s="15">
        <f t="shared" si="46"/>
        <v>35835</v>
      </c>
      <c r="K52" s="15">
        <f t="shared" si="46"/>
        <v>35836</v>
      </c>
      <c r="L52" s="15">
        <f t="shared" si="46"/>
        <v>35837</v>
      </c>
      <c r="M52" s="15">
        <f t="shared" si="46"/>
        <v>35838</v>
      </c>
      <c r="N52" s="15">
        <f t="shared" si="46"/>
        <v>35839</v>
      </c>
      <c r="O52" s="15">
        <f t="shared" si="46"/>
        <v>35840</v>
      </c>
      <c r="P52" s="15">
        <f t="shared" si="46"/>
        <v>35841</v>
      </c>
      <c r="Q52" s="15">
        <f t="shared" si="46"/>
        <v>35842</v>
      </c>
      <c r="R52" s="15">
        <f t="shared" si="46"/>
        <v>35843</v>
      </c>
      <c r="S52" s="15">
        <f t="shared" si="46"/>
        <v>35844</v>
      </c>
      <c r="T52" s="15">
        <f t="shared" si="46"/>
        <v>35845</v>
      </c>
      <c r="U52" s="15">
        <f t="shared" si="46"/>
        <v>35846</v>
      </c>
      <c r="V52" s="15">
        <f t="shared" si="46"/>
        <v>35847</v>
      </c>
      <c r="W52" s="15">
        <f t="shared" si="46"/>
        <v>35848</v>
      </c>
      <c r="X52" s="15">
        <f t="shared" si="46"/>
        <v>35849</v>
      </c>
      <c r="Y52" s="15">
        <f t="shared" si="46"/>
        <v>35850</v>
      </c>
      <c r="Z52" s="15">
        <f t="shared" si="46"/>
        <v>35851</v>
      </c>
      <c r="AA52" s="15">
        <f t="shared" si="46"/>
        <v>35852</v>
      </c>
      <c r="AB52" s="15">
        <f t="shared" si="46"/>
        <v>35853</v>
      </c>
      <c r="AC52" s="15">
        <f t="shared" si="46"/>
        <v>35854</v>
      </c>
      <c r="AD52" s="15"/>
      <c r="AE52" s="15"/>
      <c r="AF52" s="15"/>
    </row>
    <row r="53" spans="1:32" x14ac:dyDescent="0.15">
      <c r="A53" s="4">
        <f t="shared" si="45"/>
        <v>19983</v>
      </c>
      <c r="B53" s="15">
        <f>AC52+1</f>
        <v>35855</v>
      </c>
      <c r="C53" s="15">
        <f>B53+1</f>
        <v>35856</v>
      </c>
      <c r="D53" s="15">
        <f t="shared" ref="D53:AF53" si="47">C53+1</f>
        <v>35857</v>
      </c>
      <c r="E53" s="15">
        <f t="shared" si="47"/>
        <v>35858</v>
      </c>
      <c r="F53" s="15">
        <f t="shared" si="47"/>
        <v>35859</v>
      </c>
      <c r="G53" s="15">
        <f t="shared" si="47"/>
        <v>35860</v>
      </c>
      <c r="H53" s="15">
        <f t="shared" si="47"/>
        <v>35861</v>
      </c>
      <c r="I53" s="15">
        <f t="shared" si="47"/>
        <v>35862</v>
      </c>
      <c r="J53" s="15">
        <f t="shared" si="47"/>
        <v>35863</v>
      </c>
      <c r="K53" s="15">
        <f t="shared" si="47"/>
        <v>35864</v>
      </c>
      <c r="L53" s="15">
        <f t="shared" si="47"/>
        <v>35865</v>
      </c>
      <c r="M53" s="15">
        <f t="shared" si="47"/>
        <v>35866</v>
      </c>
      <c r="N53" s="15">
        <f t="shared" si="47"/>
        <v>35867</v>
      </c>
      <c r="O53" s="15">
        <f t="shared" si="47"/>
        <v>35868</v>
      </c>
      <c r="P53" s="15">
        <f t="shared" si="47"/>
        <v>35869</v>
      </c>
      <c r="Q53" s="15">
        <f t="shared" si="47"/>
        <v>35870</v>
      </c>
      <c r="R53" s="15">
        <f t="shared" si="47"/>
        <v>35871</v>
      </c>
      <c r="S53" s="15">
        <f t="shared" si="47"/>
        <v>35872</v>
      </c>
      <c r="T53" s="15">
        <f t="shared" si="47"/>
        <v>35873</v>
      </c>
      <c r="U53" s="15">
        <f t="shared" si="47"/>
        <v>35874</v>
      </c>
      <c r="V53" s="15">
        <f t="shared" si="47"/>
        <v>35875</v>
      </c>
      <c r="W53" s="15">
        <f t="shared" si="47"/>
        <v>35876</v>
      </c>
      <c r="X53" s="15">
        <f t="shared" si="47"/>
        <v>35877</v>
      </c>
      <c r="Y53" s="15">
        <f t="shared" si="47"/>
        <v>35878</v>
      </c>
      <c r="Z53" s="15">
        <f t="shared" si="47"/>
        <v>35879</v>
      </c>
      <c r="AA53" s="15">
        <f t="shared" si="47"/>
        <v>35880</v>
      </c>
      <c r="AB53" s="15">
        <f t="shared" si="47"/>
        <v>35881</v>
      </c>
      <c r="AC53" s="15">
        <f t="shared" si="47"/>
        <v>35882</v>
      </c>
      <c r="AD53" s="15">
        <f t="shared" si="47"/>
        <v>35883</v>
      </c>
      <c r="AE53" s="15">
        <f t="shared" si="47"/>
        <v>35884</v>
      </c>
      <c r="AF53" s="15">
        <f t="shared" si="47"/>
        <v>35885</v>
      </c>
    </row>
    <row r="54" spans="1:32" x14ac:dyDescent="0.15">
      <c r="A54" s="4">
        <f t="shared" si="45"/>
        <v>19984</v>
      </c>
      <c r="B54" s="15">
        <f>AF53+1</f>
        <v>35886</v>
      </c>
      <c r="C54" s="15">
        <f>B54+1</f>
        <v>35887</v>
      </c>
      <c r="D54" s="15">
        <f t="shared" ref="D54:AE54" si="48">C54+1</f>
        <v>35888</v>
      </c>
      <c r="E54" s="15">
        <f t="shared" si="48"/>
        <v>35889</v>
      </c>
      <c r="F54" s="15">
        <f t="shared" si="48"/>
        <v>35890</v>
      </c>
      <c r="G54" s="15">
        <f t="shared" si="48"/>
        <v>35891</v>
      </c>
      <c r="H54" s="15">
        <f t="shared" si="48"/>
        <v>35892</v>
      </c>
      <c r="I54" s="15">
        <f t="shared" si="48"/>
        <v>35893</v>
      </c>
      <c r="J54" s="15">
        <f t="shared" si="48"/>
        <v>35894</v>
      </c>
      <c r="K54" s="15">
        <f t="shared" si="48"/>
        <v>35895</v>
      </c>
      <c r="L54" s="15">
        <f t="shared" si="48"/>
        <v>35896</v>
      </c>
      <c r="M54" s="15">
        <f t="shared" si="48"/>
        <v>35897</v>
      </c>
      <c r="N54" s="15">
        <f t="shared" si="48"/>
        <v>35898</v>
      </c>
      <c r="O54" s="15">
        <f t="shared" si="48"/>
        <v>35899</v>
      </c>
      <c r="P54" s="15">
        <f t="shared" si="48"/>
        <v>35900</v>
      </c>
      <c r="Q54" s="15">
        <f t="shared" si="48"/>
        <v>35901</v>
      </c>
      <c r="R54" s="15">
        <f t="shared" si="48"/>
        <v>35902</v>
      </c>
      <c r="S54" s="15">
        <f t="shared" si="48"/>
        <v>35903</v>
      </c>
      <c r="T54" s="15">
        <f t="shared" si="48"/>
        <v>35904</v>
      </c>
      <c r="U54" s="15">
        <f t="shared" si="48"/>
        <v>35905</v>
      </c>
      <c r="V54" s="15">
        <f t="shared" si="48"/>
        <v>35906</v>
      </c>
      <c r="W54" s="15">
        <f t="shared" si="48"/>
        <v>35907</v>
      </c>
      <c r="X54" s="15">
        <f t="shared" si="48"/>
        <v>35908</v>
      </c>
      <c r="Y54" s="15">
        <f t="shared" si="48"/>
        <v>35909</v>
      </c>
      <c r="Z54" s="15">
        <f t="shared" si="48"/>
        <v>35910</v>
      </c>
      <c r="AA54" s="15">
        <f t="shared" si="48"/>
        <v>35911</v>
      </c>
      <c r="AB54" s="15">
        <f t="shared" si="48"/>
        <v>35912</v>
      </c>
      <c r="AC54" s="15">
        <f t="shared" si="48"/>
        <v>35913</v>
      </c>
      <c r="AD54" s="15">
        <f t="shared" si="48"/>
        <v>35914</v>
      </c>
      <c r="AE54" s="15">
        <f t="shared" si="48"/>
        <v>35915</v>
      </c>
      <c r="AF54" s="15"/>
    </row>
    <row r="55" spans="1:32" x14ac:dyDescent="0.15">
      <c r="A55" s="4">
        <f t="shared" si="45"/>
        <v>19985</v>
      </c>
      <c r="B55" s="15">
        <f>AE54+1</f>
        <v>35916</v>
      </c>
      <c r="C55" s="15">
        <f t="shared" ref="C55:AF55" si="49">B55+1</f>
        <v>35917</v>
      </c>
      <c r="D55" s="15">
        <f t="shared" si="49"/>
        <v>35918</v>
      </c>
      <c r="E55" s="15">
        <f t="shared" si="49"/>
        <v>35919</v>
      </c>
      <c r="F55" s="15">
        <f t="shared" si="49"/>
        <v>35920</v>
      </c>
      <c r="G55" s="15">
        <f t="shared" si="49"/>
        <v>35921</v>
      </c>
      <c r="H55" s="15">
        <f t="shared" si="49"/>
        <v>35922</v>
      </c>
      <c r="I55" s="15">
        <f t="shared" si="49"/>
        <v>35923</v>
      </c>
      <c r="J55" s="15">
        <f t="shared" si="49"/>
        <v>35924</v>
      </c>
      <c r="K55" s="15">
        <f t="shared" si="49"/>
        <v>35925</v>
      </c>
      <c r="L55" s="15">
        <f t="shared" si="49"/>
        <v>35926</v>
      </c>
      <c r="M55" s="15">
        <f t="shared" si="49"/>
        <v>35927</v>
      </c>
      <c r="N55" s="15">
        <f t="shared" si="49"/>
        <v>35928</v>
      </c>
      <c r="O55" s="15">
        <f t="shared" si="49"/>
        <v>35929</v>
      </c>
      <c r="P55" s="15">
        <f t="shared" si="49"/>
        <v>35930</v>
      </c>
      <c r="Q55" s="15">
        <f t="shared" si="49"/>
        <v>35931</v>
      </c>
      <c r="R55" s="15">
        <f t="shared" si="49"/>
        <v>35932</v>
      </c>
      <c r="S55" s="15">
        <f t="shared" si="49"/>
        <v>35933</v>
      </c>
      <c r="T55" s="15">
        <f t="shared" si="49"/>
        <v>35934</v>
      </c>
      <c r="U55" s="15">
        <f t="shared" si="49"/>
        <v>35935</v>
      </c>
      <c r="V55" s="15">
        <f t="shared" si="49"/>
        <v>35936</v>
      </c>
      <c r="W55" s="15">
        <f t="shared" si="49"/>
        <v>35937</v>
      </c>
      <c r="X55" s="15">
        <f t="shared" si="49"/>
        <v>35938</v>
      </c>
      <c r="Y55" s="15">
        <f t="shared" si="49"/>
        <v>35939</v>
      </c>
      <c r="Z55" s="15">
        <f t="shared" si="49"/>
        <v>35940</v>
      </c>
      <c r="AA55" s="15">
        <f t="shared" si="49"/>
        <v>35941</v>
      </c>
      <c r="AB55" s="15">
        <f t="shared" si="49"/>
        <v>35942</v>
      </c>
      <c r="AC55" s="15">
        <f t="shared" si="49"/>
        <v>35943</v>
      </c>
      <c r="AD55" s="15">
        <f t="shared" si="49"/>
        <v>35944</v>
      </c>
      <c r="AE55" s="15">
        <f t="shared" si="49"/>
        <v>35945</v>
      </c>
      <c r="AF55" s="15">
        <f t="shared" si="49"/>
        <v>35946</v>
      </c>
    </row>
    <row r="56" spans="1:32" x14ac:dyDescent="0.15">
      <c r="A56" s="4">
        <f t="shared" si="45"/>
        <v>19986</v>
      </c>
      <c r="B56" s="15">
        <f>AF55+1</f>
        <v>35947</v>
      </c>
      <c r="C56" s="15">
        <f t="shared" ref="C56:AE56" si="50">B56+1</f>
        <v>35948</v>
      </c>
      <c r="D56" s="15">
        <f t="shared" si="50"/>
        <v>35949</v>
      </c>
      <c r="E56" s="15">
        <f t="shared" si="50"/>
        <v>35950</v>
      </c>
      <c r="F56" s="15">
        <f t="shared" si="50"/>
        <v>35951</v>
      </c>
      <c r="G56" s="15">
        <f t="shared" si="50"/>
        <v>35952</v>
      </c>
      <c r="H56" s="15">
        <f t="shared" si="50"/>
        <v>35953</v>
      </c>
      <c r="I56" s="15">
        <f t="shared" si="50"/>
        <v>35954</v>
      </c>
      <c r="J56" s="15">
        <f t="shared" si="50"/>
        <v>35955</v>
      </c>
      <c r="K56" s="15">
        <f t="shared" si="50"/>
        <v>35956</v>
      </c>
      <c r="L56" s="15">
        <f t="shared" si="50"/>
        <v>35957</v>
      </c>
      <c r="M56" s="15">
        <f t="shared" si="50"/>
        <v>35958</v>
      </c>
      <c r="N56" s="15">
        <f t="shared" si="50"/>
        <v>35959</v>
      </c>
      <c r="O56" s="15">
        <f t="shared" si="50"/>
        <v>35960</v>
      </c>
      <c r="P56" s="15">
        <f t="shared" si="50"/>
        <v>35961</v>
      </c>
      <c r="Q56" s="15">
        <f t="shared" si="50"/>
        <v>35962</v>
      </c>
      <c r="R56" s="15">
        <f t="shared" si="50"/>
        <v>35963</v>
      </c>
      <c r="S56" s="15">
        <f t="shared" si="50"/>
        <v>35964</v>
      </c>
      <c r="T56" s="15">
        <f t="shared" si="50"/>
        <v>35965</v>
      </c>
      <c r="U56" s="15">
        <f t="shared" si="50"/>
        <v>35966</v>
      </c>
      <c r="V56" s="15">
        <f t="shared" si="50"/>
        <v>35967</v>
      </c>
      <c r="W56" s="15">
        <f t="shared" si="50"/>
        <v>35968</v>
      </c>
      <c r="X56" s="15">
        <f t="shared" si="50"/>
        <v>35969</v>
      </c>
      <c r="Y56" s="15">
        <f t="shared" si="50"/>
        <v>35970</v>
      </c>
      <c r="Z56" s="15">
        <f t="shared" si="50"/>
        <v>35971</v>
      </c>
      <c r="AA56" s="15">
        <f t="shared" si="50"/>
        <v>35972</v>
      </c>
      <c r="AB56" s="15">
        <f t="shared" si="50"/>
        <v>35973</v>
      </c>
      <c r="AC56" s="15">
        <f t="shared" si="50"/>
        <v>35974</v>
      </c>
      <c r="AD56" s="15">
        <f t="shared" si="50"/>
        <v>35975</v>
      </c>
      <c r="AE56" s="15">
        <f t="shared" si="50"/>
        <v>35976</v>
      </c>
    </row>
    <row r="57" spans="1:32" x14ac:dyDescent="0.15">
      <c r="A57" s="4">
        <f t="shared" si="45"/>
        <v>19987</v>
      </c>
      <c r="B57" s="15">
        <f>AE56+1</f>
        <v>35977</v>
      </c>
      <c r="C57" s="15">
        <f t="shared" ref="C57:AF57" si="51">B57+1</f>
        <v>35978</v>
      </c>
      <c r="D57" s="15">
        <f t="shared" si="51"/>
        <v>35979</v>
      </c>
      <c r="E57" s="15">
        <f t="shared" si="51"/>
        <v>35980</v>
      </c>
      <c r="F57" s="15">
        <f t="shared" si="51"/>
        <v>35981</v>
      </c>
      <c r="G57" s="15">
        <f t="shared" si="51"/>
        <v>35982</v>
      </c>
      <c r="H57" s="15">
        <f t="shared" si="51"/>
        <v>35983</v>
      </c>
      <c r="I57" s="15">
        <f t="shared" si="51"/>
        <v>35984</v>
      </c>
      <c r="J57" s="15">
        <f t="shared" si="51"/>
        <v>35985</v>
      </c>
      <c r="K57" s="15">
        <f t="shared" si="51"/>
        <v>35986</v>
      </c>
      <c r="L57" s="15">
        <f t="shared" si="51"/>
        <v>35987</v>
      </c>
      <c r="M57" s="15">
        <f t="shared" si="51"/>
        <v>35988</v>
      </c>
      <c r="N57" s="15">
        <f t="shared" si="51"/>
        <v>35989</v>
      </c>
      <c r="O57" s="15">
        <f t="shared" si="51"/>
        <v>35990</v>
      </c>
      <c r="P57" s="15">
        <f t="shared" si="51"/>
        <v>35991</v>
      </c>
      <c r="Q57" s="15">
        <f t="shared" si="51"/>
        <v>35992</v>
      </c>
      <c r="R57" s="15">
        <f t="shared" si="51"/>
        <v>35993</v>
      </c>
      <c r="S57" s="15">
        <f t="shared" si="51"/>
        <v>35994</v>
      </c>
      <c r="T57" s="15">
        <f t="shared" si="51"/>
        <v>35995</v>
      </c>
      <c r="U57" s="15">
        <f t="shared" si="51"/>
        <v>35996</v>
      </c>
      <c r="V57" s="15">
        <f t="shared" si="51"/>
        <v>35997</v>
      </c>
      <c r="W57" s="15">
        <f t="shared" si="51"/>
        <v>35998</v>
      </c>
      <c r="X57" s="15">
        <f t="shared" si="51"/>
        <v>35999</v>
      </c>
      <c r="Y57" s="15">
        <f t="shared" si="51"/>
        <v>36000</v>
      </c>
      <c r="Z57" s="15">
        <f t="shared" si="51"/>
        <v>36001</v>
      </c>
      <c r="AA57" s="15">
        <f t="shared" si="51"/>
        <v>36002</v>
      </c>
      <c r="AB57" s="15">
        <f t="shared" si="51"/>
        <v>36003</v>
      </c>
      <c r="AC57" s="15">
        <f t="shared" si="51"/>
        <v>36004</v>
      </c>
      <c r="AD57" s="15">
        <f t="shared" si="51"/>
        <v>36005</v>
      </c>
      <c r="AE57" s="15">
        <f t="shared" si="51"/>
        <v>36006</v>
      </c>
      <c r="AF57" s="15">
        <f t="shared" si="51"/>
        <v>36007</v>
      </c>
    </row>
    <row r="58" spans="1:32" x14ac:dyDescent="0.15">
      <c r="A58" s="4">
        <f t="shared" si="45"/>
        <v>19988</v>
      </c>
      <c r="B58" s="15">
        <f>AF57+1</f>
        <v>36008</v>
      </c>
      <c r="C58" s="15">
        <f t="shared" ref="C58:AF58" si="52">B58+1</f>
        <v>36009</v>
      </c>
      <c r="D58" s="15">
        <f t="shared" si="52"/>
        <v>36010</v>
      </c>
      <c r="E58" s="15">
        <f t="shared" si="52"/>
        <v>36011</v>
      </c>
      <c r="F58" s="15">
        <f t="shared" si="52"/>
        <v>36012</v>
      </c>
      <c r="G58" s="15">
        <f t="shared" si="52"/>
        <v>36013</v>
      </c>
      <c r="H58" s="15">
        <f t="shared" si="52"/>
        <v>36014</v>
      </c>
      <c r="I58" s="15">
        <f t="shared" si="52"/>
        <v>36015</v>
      </c>
      <c r="J58" s="15">
        <f t="shared" si="52"/>
        <v>36016</v>
      </c>
      <c r="K58" s="15">
        <f t="shared" si="52"/>
        <v>36017</v>
      </c>
      <c r="L58" s="15">
        <f t="shared" si="52"/>
        <v>36018</v>
      </c>
      <c r="M58" s="15">
        <f t="shared" si="52"/>
        <v>36019</v>
      </c>
      <c r="N58" s="15">
        <f t="shared" si="52"/>
        <v>36020</v>
      </c>
      <c r="O58" s="15">
        <f t="shared" si="52"/>
        <v>36021</v>
      </c>
      <c r="P58" s="15">
        <f t="shared" si="52"/>
        <v>36022</v>
      </c>
      <c r="Q58" s="15">
        <f t="shared" si="52"/>
        <v>36023</v>
      </c>
      <c r="R58" s="15">
        <f t="shared" si="52"/>
        <v>36024</v>
      </c>
      <c r="S58" s="15">
        <f t="shared" si="52"/>
        <v>36025</v>
      </c>
      <c r="T58" s="15">
        <f t="shared" si="52"/>
        <v>36026</v>
      </c>
      <c r="U58" s="15">
        <f t="shared" si="52"/>
        <v>36027</v>
      </c>
      <c r="V58" s="15">
        <f t="shared" si="52"/>
        <v>36028</v>
      </c>
      <c r="W58" s="15">
        <f t="shared" si="52"/>
        <v>36029</v>
      </c>
      <c r="X58" s="15">
        <f t="shared" si="52"/>
        <v>36030</v>
      </c>
      <c r="Y58" s="15">
        <f t="shared" si="52"/>
        <v>36031</v>
      </c>
      <c r="Z58" s="15">
        <f t="shared" si="52"/>
        <v>36032</v>
      </c>
      <c r="AA58" s="15">
        <f t="shared" si="52"/>
        <v>36033</v>
      </c>
      <c r="AB58" s="15">
        <f t="shared" si="52"/>
        <v>36034</v>
      </c>
      <c r="AC58" s="15">
        <f t="shared" si="52"/>
        <v>36035</v>
      </c>
      <c r="AD58" s="15">
        <f t="shared" si="52"/>
        <v>36036</v>
      </c>
      <c r="AE58" s="15">
        <f t="shared" si="52"/>
        <v>36037</v>
      </c>
      <c r="AF58" s="15">
        <f t="shared" si="52"/>
        <v>36038</v>
      </c>
    </row>
    <row r="59" spans="1:32" x14ac:dyDescent="0.15">
      <c r="A59" s="4">
        <f t="shared" si="45"/>
        <v>19989</v>
      </c>
      <c r="B59" s="15">
        <f>AF58+1</f>
        <v>36039</v>
      </c>
      <c r="C59" s="15">
        <f t="shared" ref="C59:AE59" si="53">B59+1</f>
        <v>36040</v>
      </c>
      <c r="D59" s="15">
        <f t="shared" si="53"/>
        <v>36041</v>
      </c>
      <c r="E59" s="15">
        <f t="shared" si="53"/>
        <v>36042</v>
      </c>
      <c r="F59" s="15">
        <f t="shared" si="53"/>
        <v>36043</v>
      </c>
      <c r="G59" s="15">
        <f t="shared" si="53"/>
        <v>36044</v>
      </c>
      <c r="H59" s="15">
        <f t="shared" si="53"/>
        <v>36045</v>
      </c>
      <c r="I59" s="15">
        <f t="shared" si="53"/>
        <v>36046</v>
      </c>
      <c r="J59" s="15">
        <f t="shared" si="53"/>
        <v>36047</v>
      </c>
      <c r="K59" s="15">
        <f t="shared" si="53"/>
        <v>36048</v>
      </c>
      <c r="L59" s="15">
        <f t="shared" si="53"/>
        <v>36049</v>
      </c>
      <c r="M59" s="15">
        <f t="shared" si="53"/>
        <v>36050</v>
      </c>
      <c r="N59" s="15">
        <f t="shared" si="53"/>
        <v>36051</v>
      </c>
      <c r="O59" s="15">
        <f t="shared" si="53"/>
        <v>36052</v>
      </c>
      <c r="P59" s="15">
        <f t="shared" si="53"/>
        <v>36053</v>
      </c>
      <c r="Q59" s="15">
        <f t="shared" si="53"/>
        <v>36054</v>
      </c>
      <c r="R59" s="15">
        <f t="shared" si="53"/>
        <v>36055</v>
      </c>
      <c r="S59" s="15">
        <f t="shared" si="53"/>
        <v>36056</v>
      </c>
      <c r="T59" s="15">
        <f t="shared" si="53"/>
        <v>36057</v>
      </c>
      <c r="U59" s="15">
        <f t="shared" si="53"/>
        <v>36058</v>
      </c>
      <c r="V59" s="15">
        <f t="shared" si="53"/>
        <v>36059</v>
      </c>
      <c r="W59" s="15">
        <f t="shared" si="53"/>
        <v>36060</v>
      </c>
      <c r="X59" s="15">
        <f t="shared" si="53"/>
        <v>36061</v>
      </c>
      <c r="Y59" s="15">
        <f t="shared" si="53"/>
        <v>36062</v>
      </c>
      <c r="Z59" s="15">
        <f t="shared" si="53"/>
        <v>36063</v>
      </c>
      <c r="AA59" s="15">
        <f t="shared" si="53"/>
        <v>36064</v>
      </c>
      <c r="AB59" s="15">
        <f t="shared" si="53"/>
        <v>36065</v>
      </c>
      <c r="AC59" s="15">
        <f t="shared" si="53"/>
        <v>36066</v>
      </c>
      <c r="AD59" s="15">
        <f t="shared" si="53"/>
        <v>36067</v>
      </c>
      <c r="AE59" s="15">
        <f t="shared" si="53"/>
        <v>36068</v>
      </c>
    </row>
    <row r="60" spans="1:32" x14ac:dyDescent="0.15">
      <c r="A60" s="4">
        <f>A48+100</f>
        <v>199810</v>
      </c>
      <c r="B60" s="15">
        <f>AE59+1</f>
        <v>36069</v>
      </c>
      <c r="C60" s="15">
        <f t="shared" ref="C60:AF60" si="54">B60+1</f>
        <v>36070</v>
      </c>
      <c r="D60" s="15">
        <f t="shared" si="54"/>
        <v>36071</v>
      </c>
      <c r="E60" s="15">
        <f t="shared" si="54"/>
        <v>36072</v>
      </c>
      <c r="F60" s="15">
        <f t="shared" si="54"/>
        <v>36073</v>
      </c>
      <c r="G60" s="15">
        <f t="shared" si="54"/>
        <v>36074</v>
      </c>
      <c r="H60" s="15">
        <f t="shared" si="54"/>
        <v>36075</v>
      </c>
      <c r="I60" s="15">
        <f t="shared" si="54"/>
        <v>36076</v>
      </c>
      <c r="J60" s="15">
        <f t="shared" si="54"/>
        <v>36077</v>
      </c>
      <c r="K60" s="15">
        <f t="shared" si="54"/>
        <v>36078</v>
      </c>
      <c r="L60" s="15">
        <f t="shared" si="54"/>
        <v>36079</v>
      </c>
      <c r="M60" s="15">
        <f t="shared" si="54"/>
        <v>36080</v>
      </c>
      <c r="N60" s="15">
        <f t="shared" si="54"/>
        <v>36081</v>
      </c>
      <c r="O60" s="15">
        <f t="shared" si="54"/>
        <v>36082</v>
      </c>
      <c r="P60" s="15">
        <f t="shared" si="54"/>
        <v>36083</v>
      </c>
      <c r="Q60" s="15">
        <f t="shared" si="54"/>
        <v>36084</v>
      </c>
      <c r="R60" s="15">
        <f t="shared" si="54"/>
        <v>36085</v>
      </c>
      <c r="S60" s="15">
        <f t="shared" si="54"/>
        <v>36086</v>
      </c>
      <c r="T60" s="15">
        <f t="shared" si="54"/>
        <v>36087</v>
      </c>
      <c r="U60" s="15">
        <f t="shared" si="54"/>
        <v>36088</v>
      </c>
      <c r="V60" s="15">
        <f t="shared" si="54"/>
        <v>36089</v>
      </c>
      <c r="W60" s="15">
        <f t="shared" si="54"/>
        <v>36090</v>
      </c>
      <c r="X60" s="15">
        <f t="shared" si="54"/>
        <v>36091</v>
      </c>
      <c r="Y60" s="15">
        <f t="shared" si="54"/>
        <v>36092</v>
      </c>
      <c r="Z60" s="15">
        <f t="shared" si="54"/>
        <v>36093</v>
      </c>
      <c r="AA60" s="15">
        <f t="shared" si="54"/>
        <v>36094</v>
      </c>
      <c r="AB60" s="15">
        <f t="shared" si="54"/>
        <v>36095</v>
      </c>
      <c r="AC60" s="15">
        <f t="shared" si="54"/>
        <v>36096</v>
      </c>
      <c r="AD60" s="15">
        <f t="shared" si="54"/>
        <v>36097</v>
      </c>
      <c r="AE60" s="15">
        <f t="shared" si="54"/>
        <v>36098</v>
      </c>
      <c r="AF60" s="15">
        <f t="shared" si="54"/>
        <v>36099</v>
      </c>
    </row>
    <row r="61" spans="1:32" x14ac:dyDescent="0.15">
      <c r="A61" s="4">
        <f>A49+100</f>
        <v>199811</v>
      </c>
      <c r="B61" s="15">
        <f>AF60+1</f>
        <v>36100</v>
      </c>
      <c r="C61" s="15">
        <f t="shared" ref="C61:AE61" si="55">B61+1</f>
        <v>36101</v>
      </c>
      <c r="D61" s="15">
        <f t="shared" si="55"/>
        <v>36102</v>
      </c>
      <c r="E61" s="15">
        <f t="shared" si="55"/>
        <v>36103</v>
      </c>
      <c r="F61" s="15">
        <f t="shared" si="55"/>
        <v>36104</v>
      </c>
      <c r="G61" s="15">
        <f t="shared" si="55"/>
        <v>36105</v>
      </c>
      <c r="H61" s="15">
        <f t="shared" si="55"/>
        <v>36106</v>
      </c>
      <c r="I61" s="15">
        <f t="shared" si="55"/>
        <v>36107</v>
      </c>
      <c r="J61" s="15">
        <f t="shared" si="55"/>
        <v>36108</v>
      </c>
      <c r="K61" s="15">
        <f t="shared" si="55"/>
        <v>36109</v>
      </c>
      <c r="L61" s="15">
        <f t="shared" si="55"/>
        <v>36110</v>
      </c>
      <c r="M61" s="15">
        <f t="shared" si="55"/>
        <v>36111</v>
      </c>
      <c r="N61" s="15">
        <f t="shared" si="55"/>
        <v>36112</v>
      </c>
      <c r="O61" s="15">
        <f t="shared" si="55"/>
        <v>36113</v>
      </c>
      <c r="P61" s="15">
        <f t="shared" si="55"/>
        <v>36114</v>
      </c>
      <c r="Q61" s="15">
        <f t="shared" si="55"/>
        <v>36115</v>
      </c>
      <c r="R61" s="15">
        <f t="shared" si="55"/>
        <v>36116</v>
      </c>
      <c r="S61" s="15">
        <f t="shared" si="55"/>
        <v>36117</v>
      </c>
      <c r="T61" s="15">
        <f t="shared" si="55"/>
        <v>36118</v>
      </c>
      <c r="U61" s="15">
        <f t="shared" si="55"/>
        <v>36119</v>
      </c>
      <c r="V61" s="15">
        <f t="shared" si="55"/>
        <v>36120</v>
      </c>
      <c r="W61" s="15">
        <f t="shared" si="55"/>
        <v>36121</v>
      </c>
      <c r="X61" s="15">
        <f t="shared" si="55"/>
        <v>36122</v>
      </c>
      <c r="Y61" s="15">
        <f t="shared" si="55"/>
        <v>36123</v>
      </c>
      <c r="Z61" s="15">
        <f t="shared" si="55"/>
        <v>36124</v>
      </c>
      <c r="AA61" s="15">
        <f t="shared" si="55"/>
        <v>36125</v>
      </c>
      <c r="AB61" s="15">
        <f t="shared" si="55"/>
        <v>36126</v>
      </c>
      <c r="AC61" s="15">
        <f t="shared" si="55"/>
        <v>36127</v>
      </c>
      <c r="AD61" s="15">
        <f t="shared" si="55"/>
        <v>36128</v>
      </c>
      <c r="AE61" s="15">
        <f t="shared" si="55"/>
        <v>36129</v>
      </c>
    </row>
    <row r="62" spans="1:32" x14ac:dyDescent="0.15">
      <c r="A62" s="4">
        <f>A50+100</f>
        <v>199812</v>
      </c>
      <c r="B62" s="15">
        <f>AE61+1</f>
        <v>36130</v>
      </c>
      <c r="C62" s="15">
        <f t="shared" ref="C62:AF62" si="56">B62+1</f>
        <v>36131</v>
      </c>
      <c r="D62" s="15">
        <f t="shared" si="56"/>
        <v>36132</v>
      </c>
      <c r="E62" s="15">
        <f t="shared" si="56"/>
        <v>36133</v>
      </c>
      <c r="F62" s="15">
        <f t="shared" si="56"/>
        <v>36134</v>
      </c>
      <c r="G62" s="15">
        <f t="shared" si="56"/>
        <v>36135</v>
      </c>
      <c r="H62" s="15">
        <f t="shared" si="56"/>
        <v>36136</v>
      </c>
      <c r="I62" s="15">
        <f t="shared" si="56"/>
        <v>36137</v>
      </c>
      <c r="J62" s="15">
        <f t="shared" si="56"/>
        <v>36138</v>
      </c>
      <c r="K62" s="15">
        <f t="shared" si="56"/>
        <v>36139</v>
      </c>
      <c r="L62" s="15">
        <f t="shared" si="56"/>
        <v>36140</v>
      </c>
      <c r="M62" s="15">
        <f t="shared" si="56"/>
        <v>36141</v>
      </c>
      <c r="N62" s="15">
        <f t="shared" si="56"/>
        <v>36142</v>
      </c>
      <c r="O62" s="15">
        <f t="shared" si="56"/>
        <v>36143</v>
      </c>
      <c r="P62" s="15">
        <f t="shared" si="56"/>
        <v>36144</v>
      </c>
      <c r="Q62" s="15">
        <f t="shared" si="56"/>
        <v>36145</v>
      </c>
      <c r="R62" s="15">
        <f t="shared" si="56"/>
        <v>36146</v>
      </c>
      <c r="S62" s="15">
        <f t="shared" si="56"/>
        <v>36147</v>
      </c>
      <c r="T62" s="15">
        <f t="shared" si="56"/>
        <v>36148</v>
      </c>
      <c r="U62" s="15">
        <f t="shared" si="56"/>
        <v>36149</v>
      </c>
      <c r="V62" s="15">
        <f t="shared" si="56"/>
        <v>36150</v>
      </c>
      <c r="W62" s="15">
        <f t="shared" si="56"/>
        <v>36151</v>
      </c>
      <c r="X62" s="15">
        <f t="shared" si="56"/>
        <v>36152</v>
      </c>
      <c r="Y62" s="15">
        <f t="shared" si="56"/>
        <v>36153</v>
      </c>
      <c r="Z62" s="15">
        <f t="shared" si="56"/>
        <v>36154</v>
      </c>
      <c r="AA62" s="15">
        <f t="shared" si="56"/>
        <v>36155</v>
      </c>
      <c r="AB62" s="15">
        <f t="shared" si="56"/>
        <v>36156</v>
      </c>
      <c r="AC62" s="15">
        <f t="shared" si="56"/>
        <v>36157</v>
      </c>
      <c r="AD62" s="15">
        <f t="shared" si="56"/>
        <v>36158</v>
      </c>
      <c r="AE62" s="15">
        <f t="shared" si="56"/>
        <v>36159</v>
      </c>
      <c r="AF62" s="15">
        <f t="shared" si="56"/>
        <v>36160</v>
      </c>
    </row>
    <row r="63" spans="1:32" x14ac:dyDescent="0.15">
      <c r="A63" s="4">
        <f>A51+10</f>
        <v>19991</v>
      </c>
      <c r="B63" s="15">
        <v>36161</v>
      </c>
      <c r="C63" s="15">
        <f>B63+1</f>
        <v>36162</v>
      </c>
      <c r="D63" s="15">
        <f t="shared" ref="D63:AF63" si="57">C63+1</f>
        <v>36163</v>
      </c>
      <c r="E63" s="15">
        <f t="shared" si="57"/>
        <v>36164</v>
      </c>
      <c r="F63" s="15">
        <f t="shared" si="57"/>
        <v>36165</v>
      </c>
      <c r="G63" s="15">
        <f t="shared" si="57"/>
        <v>36166</v>
      </c>
      <c r="H63" s="15">
        <f t="shared" si="57"/>
        <v>36167</v>
      </c>
      <c r="I63" s="15">
        <f t="shared" si="57"/>
        <v>36168</v>
      </c>
      <c r="J63" s="15">
        <f t="shared" si="57"/>
        <v>36169</v>
      </c>
      <c r="K63" s="15">
        <f t="shared" si="57"/>
        <v>36170</v>
      </c>
      <c r="L63" s="15">
        <f t="shared" si="57"/>
        <v>36171</v>
      </c>
      <c r="M63" s="15">
        <f t="shared" si="57"/>
        <v>36172</v>
      </c>
      <c r="N63" s="15">
        <f t="shared" si="57"/>
        <v>36173</v>
      </c>
      <c r="O63" s="15">
        <f t="shared" si="57"/>
        <v>36174</v>
      </c>
      <c r="P63" s="15">
        <f t="shared" si="57"/>
        <v>36175</v>
      </c>
      <c r="Q63" s="15">
        <f t="shared" si="57"/>
        <v>36176</v>
      </c>
      <c r="R63" s="15">
        <f t="shared" si="57"/>
        <v>36177</v>
      </c>
      <c r="S63" s="15">
        <f t="shared" si="57"/>
        <v>36178</v>
      </c>
      <c r="T63" s="15">
        <f t="shared" si="57"/>
        <v>36179</v>
      </c>
      <c r="U63" s="15">
        <f t="shared" si="57"/>
        <v>36180</v>
      </c>
      <c r="V63" s="15">
        <f t="shared" si="57"/>
        <v>36181</v>
      </c>
      <c r="W63" s="15">
        <f t="shared" si="57"/>
        <v>36182</v>
      </c>
      <c r="X63" s="15">
        <f t="shared" si="57"/>
        <v>36183</v>
      </c>
      <c r="Y63" s="15">
        <f t="shared" si="57"/>
        <v>36184</v>
      </c>
      <c r="Z63" s="15">
        <f t="shared" si="57"/>
        <v>36185</v>
      </c>
      <c r="AA63" s="15">
        <f t="shared" si="57"/>
        <v>36186</v>
      </c>
      <c r="AB63" s="15">
        <f t="shared" si="57"/>
        <v>36187</v>
      </c>
      <c r="AC63" s="15">
        <f t="shared" si="57"/>
        <v>36188</v>
      </c>
      <c r="AD63" s="15">
        <f t="shared" si="57"/>
        <v>36189</v>
      </c>
      <c r="AE63" s="15">
        <f t="shared" si="57"/>
        <v>36190</v>
      </c>
      <c r="AF63" s="15">
        <f t="shared" si="57"/>
        <v>36191</v>
      </c>
    </row>
    <row r="64" spans="1:32" x14ac:dyDescent="0.15">
      <c r="A64" s="4">
        <f t="shared" ref="A64:A71" si="58">A52+10</f>
        <v>19992</v>
      </c>
      <c r="B64" s="15">
        <f>AF63+1</f>
        <v>36192</v>
      </c>
      <c r="C64" s="15">
        <f>B64+1</f>
        <v>36193</v>
      </c>
      <c r="D64" s="15">
        <f t="shared" ref="D64:AC64" si="59">C64+1</f>
        <v>36194</v>
      </c>
      <c r="E64" s="15">
        <f t="shared" si="59"/>
        <v>36195</v>
      </c>
      <c r="F64" s="15">
        <f t="shared" si="59"/>
        <v>36196</v>
      </c>
      <c r="G64" s="15">
        <f t="shared" si="59"/>
        <v>36197</v>
      </c>
      <c r="H64" s="15">
        <f t="shared" si="59"/>
        <v>36198</v>
      </c>
      <c r="I64" s="15">
        <f t="shared" si="59"/>
        <v>36199</v>
      </c>
      <c r="J64" s="15">
        <f t="shared" si="59"/>
        <v>36200</v>
      </c>
      <c r="K64" s="15">
        <f t="shared" si="59"/>
        <v>36201</v>
      </c>
      <c r="L64" s="15">
        <f t="shared" si="59"/>
        <v>36202</v>
      </c>
      <c r="M64" s="15">
        <f t="shared" si="59"/>
        <v>36203</v>
      </c>
      <c r="N64" s="15">
        <f t="shared" si="59"/>
        <v>36204</v>
      </c>
      <c r="O64" s="15">
        <f t="shared" si="59"/>
        <v>36205</v>
      </c>
      <c r="P64" s="15">
        <f t="shared" si="59"/>
        <v>36206</v>
      </c>
      <c r="Q64" s="15">
        <f t="shared" si="59"/>
        <v>36207</v>
      </c>
      <c r="R64" s="15">
        <f t="shared" si="59"/>
        <v>36208</v>
      </c>
      <c r="S64" s="15">
        <f t="shared" si="59"/>
        <v>36209</v>
      </c>
      <c r="T64" s="15">
        <f t="shared" si="59"/>
        <v>36210</v>
      </c>
      <c r="U64" s="15">
        <f t="shared" si="59"/>
        <v>36211</v>
      </c>
      <c r="V64" s="15">
        <f t="shared" si="59"/>
        <v>36212</v>
      </c>
      <c r="W64" s="15">
        <f t="shared" si="59"/>
        <v>36213</v>
      </c>
      <c r="X64" s="15">
        <f t="shared" si="59"/>
        <v>36214</v>
      </c>
      <c r="Y64" s="15">
        <f t="shared" si="59"/>
        <v>36215</v>
      </c>
      <c r="Z64" s="15">
        <f t="shared" si="59"/>
        <v>36216</v>
      </c>
      <c r="AA64" s="15">
        <f t="shared" si="59"/>
        <v>36217</v>
      </c>
      <c r="AB64" s="15">
        <f t="shared" si="59"/>
        <v>36218</v>
      </c>
      <c r="AC64" s="15">
        <f t="shared" si="59"/>
        <v>36219</v>
      </c>
      <c r="AD64" s="15"/>
      <c r="AE64" s="15"/>
      <c r="AF64" s="15"/>
    </row>
    <row r="65" spans="1:32" x14ac:dyDescent="0.15">
      <c r="A65" s="4">
        <f t="shared" si="58"/>
        <v>19993</v>
      </c>
      <c r="B65" s="15">
        <f>AC64+1</f>
        <v>36220</v>
      </c>
      <c r="C65" s="15">
        <f>B65+1</f>
        <v>36221</v>
      </c>
      <c r="D65" s="15">
        <f t="shared" ref="D65:AF65" si="60">C65+1</f>
        <v>36222</v>
      </c>
      <c r="E65" s="15">
        <f t="shared" si="60"/>
        <v>36223</v>
      </c>
      <c r="F65" s="15">
        <f t="shared" si="60"/>
        <v>36224</v>
      </c>
      <c r="G65" s="15">
        <f t="shared" si="60"/>
        <v>36225</v>
      </c>
      <c r="H65" s="15">
        <f t="shared" si="60"/>
        <v>36226</v>
      </c>
      <c r="I65" s="15">
        <f t="shared" si="60"/>
        <v>36227</v>
      </c>
      <c r="J65" s="15">
        <f t="shared" si="60"/>
        <v>36228</v>
      </c>
      <c r="K65" s="15">
        <f t="shared" si="60"/>
        <v>36229</v>
      </c>
      <c r="L65" s="15">
        <f t="shared" si="60"/>
        <v>36230</v>
      </c>
      <c r="M65" s="15">
        <f t="shared" si="60"/>
        <v>36231</v>
      </c>
      <c r="N65" s="15">
        <f t="shared" si="60"/>
        <v>36232</v>
      </c>
      <c r="O65" s="15">
        <f t="shared" si="60"/>
        <v>36233</v>
      </c>
      <c r="P65" s="15">
        <f t="shared" si="60"/>
        <v>36234</v>
      </c>
      <c r="Q65" s="15">
        <f t="shared" si="60"/>
        <v>36235</v>
      </c>
      <c r="R65" s="15">
        <f t="shared" si="60"/>
        <v>36236</v>
      </c>
      <c r="S65" s="15">
        <f t="shared" si="60"/>
        <v>36237</v>
      </c>
      <c r="T65" s="15">
        <f t="shared" si="60"/>
        <v>36238</v>
      </c>
      <c r="U65" s="15">
        <f t="shared" si="60"/>
        <v>36239</v>
      </c>
      <c r="V65" s="15">
        <f t="shared" si="60"/>
        <v>36240</v>
      </c>
      <c r="W65" s="15">
        <f t="shared" si="60"/>
        <v>36241</v>
      </c>
      <c r="X65" s="15">
        <f t="shared" si="60"/>
        <v>36242</v>
      </c>
      <c r="Y65" s="15">
        <f t="shared" si="60"/>
        <v>36243</v>
      </c>
      <c r="Z65" s="15">
        <f t="shared" si="60"/>
        <v>36244</v>
      </c>
      <c r="AA65" s="15">
        <f t="shared" si="60"/>
        <v>36245</v>
      </c>
      <c r="AB65" s="15">
        <f t="shared" si="60"/>
        <v>36246</v>
      </c>
      <c r="AC65" s="15">
        <f t="shared" si="60"/>
        <v>36247</v>
      </c>
      <c r="AD65" s="15">
        <f t="shared" si="60"/>
        <v>36248</v>
      </c>
      <c r="AE65" s="15">
        <f t="shared" si="60"/>
        <v>36249</v>
      </c>
      <c r="AF65" s="15">
        <f t="shared" si="60"/>
        <v>36250</v>
      </c>
    </row>
    <row r="66" spans="1:32" x14ac:dyDescent="0.15">
      <c r="A66" s="4">
        <f t="shared" si="58"/>
        <v>19994</v>
      </c>
      <c r="B66" s="15">
        <f>AF65+1</f>
        <v>36251</v>
      </c>
      <c r="C66" s="15">
        <f>B66+1</f>
        <v>36252</v>
      </c>
      <c r="D66" s="15">
        <f t="shared" ref="D66:AE66" si="61">C66+1</f>
        <v>36253</v>
      </c>
      <c r="E66" s="15">
        <f t="shared" si="61"/>
        <v>36254</v>
      </c>
      <c r="F66" s="15">
        <f t="shared" si="61"/>
        <v>36255</v>
      </c>
      <c r="G66" s="15">
        <f t="shared" si="61"/>
        <v>36256</v>
      </c>
      <c r="H66" s="15">
        <f t="shared" si="61"/>
        <v>36257</v>
      </c>
      <c r="I66" s="15">
        <f t="shared" si="61"/>
        <v>36258</v>
      </c>
      <c r="J66" s="15">
        <f t="shared" si="61"/>
        <v>36259</v>
      </c>
      <c r="K66" s="15">
        <f t="shared" si="61"/>
        <v>36260</v>
      </c>
      <c r="L66" s="15">
        <f t="shared" si="61"/>
        <v>36261</v>
      </c>
      <c r="M66" s="15">
        <f t="shared" si="61"/>
        <v>36262</v>
      </c>
      <c r="N66" s="15">
        <f t="shared" si="61"/>
        <v>36263</v>
      </c>
      <c r="O66" s="15">
        <f t="shared" si="61"/>
        <v>36264</v>
      </c>
      <c r="P66" s="15">
        <f t="shared" si="61"/>
        <v>36265</v>
      </c>
      <c r="Q66" s="15">
        <f t="shared" si="61"/>
        <v>36266</v>
      </c>
      <c r="R66" s="15">
        <f t="shared" si="61"/>
        <v>36267</v>
      </c>
      <c r="S66" s="15">
        <f t="shared" si="61"/>
        <v>36268</v>
      </c>
      <c r="T66" s="15">
        <f t="shared" si="61"/>
        <v>36269</v>
      </c>
      <c r="U66" s="15">
        <f t="shared" si="61"/>
        <v>36270</v>
      </c>
      <c r="V66" s="15">
        <f t="shared" si="61"/>
        <v>36271</v>
      </c>
      <c r="W66" s="15">
        <f t="shared" si="61"/>
        <v>36272</v>
      </c>
      <c r="X66" s="15">
        <f t="shared" si="61"/>
        <v>36273</v>
      </c>
      <c r="Y66" s="15">
        <f t="shared" si="61"/>
        <v>36274</v>
      </c>
      <c r="Z66" s="15">
        <f t="shared" si="61"/>
        <v>36275</v>
      </c>
      <c r="AA66" s="15">
        <f t="shared" si="61"/>
        <v>36276</v>
      </c>
      <c r="AB66" s="15">
        <f t="shared" si="61"/>
        <v>36277</v>
      </c>
      <c r="AC66" s="15">
        <f t="shared" si="61"/>
        <v>36278</v>
      </c>
      <c r="AD66" s="15">
        <f t="shared" si="61"/>
        <v>36279</v>
      </c>
      <c r="AE66" s="15">
        <f t="shared" si="61"/>
        <v>36280</v>
      </c>
      <c r="AF66" s="15"/>
    </row>
    <row r="67" spans="1:32" x14ac:dyDescent="0.15">
      <c r="A67" s="4">
        <f t="shared" si="58"/>
        <v>19995</v>
      </c>
      <c r="B67" s="15">
        <f>AE66+1</f>
        <v>36281</v>
      </c>
      <c r="C67" s="15">
        <f t="shared" ref="C67:AF67" si="62">B67+1</f>
        <v>36282</v>
      </c>
      <c r="D67" s="15">
        <f t="shared" si="62"/>
        <v>36283</v>
      </c>
      <c r="E67" s="15">
        <f t="shared" si="62"/>
        <v>36284</v>
      </c>
      <c r="F67" s="15">
        <f t="shared" si="62"/>
        <v>36285</v>
      </c>
      <c r="G67" s="15">
        <f t="shared" si="62"/>
        <v>36286</v>
      </c>
      <c r="H67" s="15">
        <f t="shared" si="62"/>
        <v>36287</v>
      </c>
      <c r="I67" s="15">
        <f t="shared" si="62"/>
        <v>36288</v>
      </c>
      <c r="J67" s="15">
        <f t="shared" si="62"/>
        <v>36289</v>
      </c>
      <c r="K67" s="15">
        <f t="shared" si="62"/>
        <v>36290</v>
      </c>
      <c r="L67" s="15">
        <f t="shared" si="62"/>
        <v>36291</v>
      </c>
      <c r="M67" s="15">
        <f t="shared" si="62"/>
        <v>36292</v>
      </c>
      <c r="N67" s="15">
        <f t="shared" si="62"/>
        <v>36293</v>
      </c>
      <c r="O67" s="15">
        <f t="shared" si="62"/>
        <v>36294</v>
      </c>
      <c r="P67" s="15">
        <f t="shared" si="62"/>
        <v>36295</v>
      </c>
      <c r="Q67" s="15">
        <f t="shared" si="62"/>
        <v>36296</v>
      </c>
      <c r="R67" s="15">
        <f t="shared" si="62"/>
        <v>36297</v>
      </c>
      <c r="S67" s="15">
        <f t="shared" si="62"/>
        <v>36298</v>
      </c>
      <c r="T67" s="15">
        <f t="shared" si="62"/>
        <v>36299</v>
      </c>
      <c r="U67" s="15">
        <f t="shared" si="62"/>
        <v>36300</v>
      </c>
      <c r="V67" s="15">
        <f t="shared" si="62"/>
        <v>36301</v>
      </c>
      <c r="W67" s="15">
        <f t="shared" si="62"/>
        <v>36302</v>
      </c>
      <c r="X67" s="15">
        <f t="shared" si="62"/>
        <v>36303</v>
      </c>
      <c r="Y67" s="15">
        <f t="shared" si="62"/>
        <v>36304</v>
      </c>
      <c r="Z67" s="15">
        <f t="shared" si="62"/>
        <v>36305</v>
      </c>
      <c r="AA67" s="15">
        <f t="shared" si="62"/>
        <v>36306</v>
      </c>
      <c r="AB67" s="15">
        <f t="shared" si="62"/>
        <v>36307</v>
      </c>
      <c r="AC67" s="15">
        <f t="shared" si="62"/>
        <v>36308</v>
      </c>
      <c r="AD67" s="15">
        <f t="shared" si="62"/>
        <v>36309</v>
      </c>
      <c r="AE67" s="15">
        <f t="shared" si="62"/>
        <v>36310</v>
      </c>
      <c r="AF67" s="15">
        <f t="shared" si="62"/>
        <v>36311</v>
      </c>
    </row>
    <row r="68" spans="1:32" x14ac:dyDescent="0.15">
      <c r="A68" s="4">
        <f t="shared" si="58"/>
        <v>19996</v>
      </c>
      <c r="B68" s="15">
        <f>AF67+1</f>
        <v>36312</v>
      </c>
      <c r="C68" s="15">
        <f t="shared" ref="C68:AE68" si="63">B68+1</f>
        <v>36313</v>
      </c>
      <c r="D68" s="15">
        <f t="shared" si="63"/>
        <v>36314</v>
      </c>
      <c r="E68" s="15">
        <f t="shared" si="63"/>
        <v>36315</v>
      </c>
      <c r="F68" s="15">
        <f t="shared" si="63"/>
        <v>36316</v>
      </c>
      <c r="G68" s="15">
        <f t="shared" si="63"/>
        <v>36317</v>
      </c>
      <c r="H68" s="15">
        <f t="shared" si="63"/>
        <v>36318</v>
      </c>
      <c r="I68" s="15">
        <f t="shared" si="63"/>
        <v>36319</v>
      </c>
      <c r="J68" s="15">
        <f t="shared" si="63"/>
        <v>36320</v>
      </c>
      <c r="K68" s="15">
        <f t="shared" si="63"/>
        <v>36321</v>
      </c>
      <c r="L68" s="15">
        <f t="shared" si="63"/>
        <v>36322</v>
      </c>
      <c r="M68" s="15">
        <f t="shared" si="63"/>
        <v>36323</v>
      </c>
      <c r="N68" s="15">
        <f t="shared" si="63"/>
        <v>36324</v>
      </c>
      <c r="O68" s="15">
        <f t="shared" si="63"/>
        <v>36325</v>
      </c>
      <c r="P68" s="15">
        <f t="shared" si="63"/>
        <v>36326</v>
      </c>
      <c r="Q68" s="15">
        <f t="shared" si="63"/>
        <v>36327</v>
      </c>
      <c r="R68" s="15">
        <f t="shared" si="63"/>
        <v>36328</v>
      </c>
      <c r="S68" s="15">
        <f t="shared" si="63"/>
        <v>36329</v>
      </c>
      <c r="T68" s="15">
        <f t="shared" si="63"/>
        <v>36330</v>
      </c>
      <c r="U68" s="15">
        <f t="shared" si="63"/>
        <v>36331</v>
      </c>
      <c r="V68" s="15">
        <f t="shared" si="63"/>
        <v>36332</v>
      </c>
      <c r="W68" s="15">
        <f t="shared" si="63"/>
        <v>36333</v>
      </c>
      <c r="X68" s="15">
        <f t="shared" si="63"/>
        <v>36334</v>
      </c>
      <c r="Y68" s="15">
        <f t="shared" si="63"/>
        <v>36335</v>
      </c>
      <c r="Z68" s="15">
        <f t="shared" si="63"/>
        <v>36336</v>
      </c>
      <c r="AA68" s="15">
        <f t="shared" si="63"/>
        <v>36337</v>
      </c>
      <c r="AB68" s="15">
        <f t="shared" si="63"/>
        <v>36338</v>
      </c>
      <c r="AC68" s="15">
        <f t="shared" si="63"/>
        <v>36339</v>
      </c>
      <c r="AD68" s="15">
        <f t="shared" si="63"/>
        <v>36340</v>
      </c>
      <c r="AE68" s="15">
        <f t="shared" si="63"/>
        <v>36341</v>
      </c>
    </row>
    <row r="69" spans="1:32" x14ac:dyDescent="0.15">
      <c r="A69" s="4">
        <f t="shared" si="58"/>
        <v>19997</v>
      </c>
      <c r="B69" s="15">
        <f>AE68+1</f>
        <v>36342</v>
      </c>
      <c r="C69" s="15">
        <f t="shared" ref="C69:AF69" si="64">B69+1</f>
        <v>36343</v>
      </c>
      <c r="D69" s="15">
        <f t="shared" si="64"/>
        <v>36344</v>
      </c>
      <c r="E69" s="15">
        <f t="shared" si="64"/>
        <v>36345</v>
      </c>
      <c r="F69" s="15">
        <f t="shared" si="64"/>
        <v>36346</v>
      </c>
      <c r="G69" s="15">
        <f t="shared" si="64"/>
        <v>36347</v>
      </c>
      <c r="H69" s="15">
        <f t="shared" si="64"/>
        <v>36348</v>
      </c>
      <c r="I69" s="15">
        <f t="shared" si="64"/>
        <v>36349</v>
      </c>
      <c r="J69" s="15">
        <f t="shared" si="64"/>
        <v>36350</v>
      </c>
      <c r="K69" s="15">
        <f t="shared" si="64"/>
        <v>36351</v>
      </c>
      <c r="L69" s="15">
        <f t="shared" si="64"/>
        <v>36352</v>
      </c>
      <c r="M69" s="15">
        <f t="shared" si="64"/>
        <v>36353</v>
      </c>
      <c r="N69" s="15">
        <f t="shared" si="64"/>
        <v>36354</v>
      </c>
      <c r="O69" s="15">
        <f t="shared" si="64"/>
        <v>36355</v>
      </c>
      <c r="P69" s="15">
        <f t="shared" si="64"/>
        <v>36356</v>
      </c>
      <c r="Q69" s="15">
        <f t="shared" si="64"/>
        <v>36357</v>
      </c>
      <c r="R69" s="15">
        <f t="shared" si="64"/>
        <v>36358</v>
      </c>
      <c r="S69" s="15">
        <f t="shared" si="64"/>
        <v>36359</v>
      </c>
      <c r="T69" s="15">
        <f t="shared" si="64"/>
        <v>36360</v>
      </c>
      <c r="U69" s="15">
        <f t="shared" si="64"/>
        <v>36361</v>
      </c>
      <c r="V69" s="15">
        <f t="shared" si="64"/>
        <v>36362</v>
      </c>
      <c r="W69" s="15">
        <f t="shared" si="64"/>
        <v>36363</v>
      </c>
      <c r="X69" s="15">
        <f t="shared" si="64"/>
        <v>36364</v>
      </c>
      <c r="Y69" s="15">
        <f t="shared" si="64"/>
        <v>36365</v>
      </c>
      <c r="Z69" s="15">
        <f t="shared" si="64"/>
        <v>36366</v>
      </c>
      <c r="AA69" s="15">
        <f t="shared" si="64"/>
        <v>36367</v>
      </c>
      <c r="AB69" s="15">
        <f t="shared" si="64"/>
        <v>36368</v>
      </c>
      <c r="AC69" s="15">
        <f t="shared" si="64"/>
        <v>36369</v>
      </c>
      <c r="AD69" s="15">
        <f t="shared" si="64"/>
        <v>36370</v>
      </c>
      <c r="AE69" s="15">
        <f t="shared" si="64"/>
        <v>36371</v>
      </c>
      <c r="AF69" s="15">
        <f t="shared" si="64"/>
        <v>36372</v>
      </c>
    </row>
    <row r="70" spans="1:32" x14ac:dyDescent="0.15">
      <c r="A70" s="4">
        <f t="shared" si="58"/>
        <v>19998</v>
      </c>
      <c r="B70" s="15">
        <f>AF69+1</f>
        <v>36373</v>
      </c>
      <c r="C70" s="15">
        <f t="shared" ref="C70:AF70" si="65">B70+1</f>
        <v>36374</v>
      </c>
      <c r="D70" s="15">
        <f t="shared" si="65"/>
        <v>36375</v>
      </c>
      <c r="E70" s="15">
        <f t="shared" si="65"/>
        <v>36376</v>
      </c>
      <c r="F70" s="15">
        <f t="shared" si="65"/>
        <v>36377</v>
      </c>
      <c r="G70" s="15">
        <f t="shared" si="65"/>
        <v>36378</v>
      </c>
      <c r="H70" s="15">
        <f t="shared" si="65"/>
        <v>36379</v>
      </c>
      <c r="I70" s="15">
        <f t="shared" si="65"/>
        <v>36380</v>
      </c>
      <c r="J70" s="15">
        <f t="shared" si="65"/>
        <v>36381</v>
      </c>
      <c r="K70" s="15">
        <f t="shared" si="65"/>
        <v>36382</v>
      </c>
      <c r="L70" s="15">
        <f t="shared" si="65"/>
        <v>36383</v>
      </c>
      <c r="M70" s="15">
        <f t="shared" si="65"/>
        <v>36384</v>
      </c>
      <c r="N70" s="15">
        <f t="shared" si="65"/>
        <v>36385</v>
      </c>
      <c r="O70" s="15">
        <f t="shared" si="65"/>
        <v>36386</v>
      </c>
      <c r="P70" s="15">
        <f t="shared" si="65"/>
        <v>36387</v>
      </c>
      <c r="Q70" s="15">
        <f t="shared" si="65"/>
        <v>36388</v>
      </c>
      <c r="R70" s="15">
        <f t="shared" si="65"/>
        <v>36389</v>
      </c>
      <c r="S70" s="15">
        <f t="shared" si="65"/>
        <v>36390</v>
      </c>
      <c r="T70" s="15">
        <f t="shared" si="65"/>
        <v>36391</v>
      </c>
      <c r="U70" s="15">
        <f t="shared" si="65"/>
        <v>36392</v>
      </c>
      <c r="V70" s="15">
        <f t="shared" si="65"/>
        <v>36393</v>
      </c>
      <c r="W70" s="15">
        <f t="shared" si="65"/>
        <v>36394</v>
      </c>
      <c r="X70" s="15">
        <f t="shared" si="65"/>
        <v>36395</v>
      </c>
      <c r="Y70" s="15">
        <f t="shared" si="65"/>
        <v>36396</v>
      </c>
      <c r="Z70" s="15">
        <f t="shared" si="65"/>
        <v>36397</v>
      </c>
      <c r="AA70" s="15">
        <f t="shared" si="65"/>
        <v>36398</v>
      </c>
      <c r="AB70" s="15">
        <f t="shared" si="65"/>
        <v>36399</v>
      </c>
      <c r="AC70" s="15">
        <f t="shared" si="65"/>
        <v>36400</v>
      </c>
      <c r="AD70" s="15">
        <f t="shared" si="65"/>
        <v>36401</v>
      </c>
      <c r="AE70" s="15">
        <f t="shared" si="65"/>
        <v>36402</v>
      </c>
      <c r="AF70" s="15">
        <f t="shared" si="65"/>
        <v>36403</v>
      </c>
    </row>
    <row r="71" spans="1:32" x14ac:dyDescent="0.15">
      <c r="A71" s="4">
        <f t="shared" si="58"/>
        <v>19999</v>
      </c>
      <c r="B71" s="15">
        <f>AF70+1</f>
        <v>36404</v>
      </c>
      <c r="C71" s="15">
        <f t="shared" ref="C71:AE71" si="66">B71+1</f>
        <v>36405</v>
      </c>
      <c r="D71" s="15">
        <f t="shared" si="66"/>
        <v>36406</v>
      </c>
      <c r="E71" s="15">
        <f t="shared" si="66"/>
        <v>36407</v>
      </c>
      <c r="F71" s="15">
        <f t="shared" si="66"/>
        <v>36408</v>
      </c>
      <c r="G71" s="15">
        <f t="shared" si="66"/>
        <v>36409</v>
      </c>
      <c r="H71" s="15">
        <f t="shared" si="66"/>
        <v>36410</v>
      </c>
      <c r="I71" s="15">
        <f t="shared" si="66"/>
        <v>36411</v>
      </c>
      <c r="J71" s="15">
        <f t="shared" si="66"/>
        <v>36412</v>
      </c>
      <c r="K71" s="15">
        <f t="shared" si="66"/>
        <v>36413</v>
      </c>
      <c r="L71" s="15">
        <f t="shared" si="66"/>
        <v>36414</v>
      </c>
      <c r="M71" s="15">
        <f t="shared" si="66"/>
        <v>36415</v>
      </c>
      <c r="N71" s="15">
        <f t="shared" si="66"/>
        <v>36416</v>
      </c>
      <c r="O71" s="15">
        <f t="shared" si="66"/>
        <v>36417</v>
      </c>
      <c r="P71" s="15">
        <f t="shared" si="66"/>
        <v>36418</v>
      </c>
      <c r="Q71" s="15">
        <f t="shared" si="66"/>
        <v>36419</v>
      </c>
      <c r="R71" s="15">
        <f t="shared" si="66"/>
        <v>36420</v>
      </c>
      <c r="S71" s="15">
        <f t="shared" si="66"/>
        <v>36421</v>
      </c>
      <c r="T71" s="15">
        <f t="shared" si="66"/>
        <v>36422</v>
      </c>
      <c r="U71" s="15">
        <f t="shared" si="66"/>
        <v>36423</v>
      </c>
      <c r="V71" s="15">
        <f t="shared" si="66"/>
        <v>36424</v>
      </c>
      <c r="W71" s="15">
        <f t="shared" si="66"/>
        <v>36425</v>
      </c>
      <c r="X71" s="15">
        <f t="shared" si="66"/>
        <v>36426</v>
      </c>
      <c r="Y71" s="15">
        <f t="shared" si="66"/>
        <v>36427</v>
      </c>
      <c r="Z71" s="15">
        <f t="shared" si="66"/>
        <v>36428</v>
      </c>
      <c r="AA71" s="15">
        <f t="shared" si="66"/>
        <v>36429</v>
      </c>
      <c r="AB71" s="15">
        <f t="shared" si="66"/>
        <v>36430</v>
      </c>
      <c r="AC71" s="15">
        <f t="shared" si="66"/>
        <v>36431</v>
      </c>
      <c r="AD71" s="15">
        <f t="shared" si="66"/>
        <v>36432</v>
      </c>
      <c r="AE71" s="15">
        <f t="shared" si="66"/>
        <v>36433</v>
      </c>
    </row>
    <row r="72" spans="1:32" x14ac:dyDescent="0.15">
      <c r="A72" s="4">
        <f>A60+100</f>
        <v>199910</v>
      </c>
      <c r="B72" s="15">
        <f>AE71+1</f>
        <v>36434</v>
      </c>
      <c r="C72" s="15">
        <f t="shared" ref="C72:AF72" si="67">B72+1</f>
        <v>36435</v>
      </c>
      <c r="D72" s="15">
        <f t="shared" si="67"/>
        <v>36436</v>
      </c>
      <c r="E72" s="15">
        <f t="shared" si="67"/>
        <v>36437</v>
      </c>
      <c r="F72" s="15">
        <f t="shared" si="67"/>
        <v>36438</v>
      </c>
      <c r="G72" s="15">
        <f t="shared" si="67"/>
        <v>36439</v>
      </c>
      <c r="H72" s="15">
        <f t="shared" si="67"/>
        <v>36440</v>
      </c>
      <c r="I72" s="15">
        <f t="shared" si="67"/>
        <v>36441</v>
      </c>
      <c r="J72" s="15">
        <f t="shared" si="67"/>
        <v>36442</v>
      </c>
      <c r="K72" s="15">
        <f t="shared" si="67"/>
        <v>36443</v>
      </c>
      <c r="L72" s="15">
        <f t="shared" si="67"/>
        <v>36444</v>
      </c>
      <c r="M72" s="15">
        <f t="shared" si="67"/>
        <v>36445</v>
      </c>
      <c r="N72" s="15">
        <f t="shared" si="67"/>
        <v>36446</v>
      </c>
      <c r="O72" s="15">
        <f t="shared" si="67"/>
        <v>36447</v>
      </c>
      <c r="P72" s="15">
        <f t="shared" si="67"/>
        <v>36448</v>
      </c>
      <c r="Q72" s="15">
        <f t="shared" si="67"/>
        <v>36449</v>
      </c>
      <c r="R72" s="15">
        <f t="shared" si="67"/>
        <v>36450</v>
      </c>
      <c r="S72" s="15">
        <f t="shared" si="67"/>
        <v>36451</v>
      </c>
      <c r="T72" s="15">
        <f t="shared" si="67"/>
        <v>36452</v>
      </c>
      <c r="U72" s="15">
        <f t="shared" si="67"/>
        <v>36453</v>
      </c>
      <c r="V72" s="15">
        <f t="shared" si="67"/>
        <v>36454</v>
      </c>
      <c r="W72" s="15">
        <f t="shared" si="67"/>
        <v>36455</v>
      </c>
      <c r="X72" s="15">
        <f t="shared" si="67"/>
        <v>36456</v>
      </c>
      <c r="Y72" s="15">
        <f t="shared" si="67"/>
        <v>36457</v>
      </c>
      <c r="Z72" s="15">
        <f t="shared" si="67"/>
        <v>36458</v>
      </c>
      <c r="AA72" s="15">
        <f t="shared" si="67"/>
        <v>36459</v>
      </c>
      <c r="AB72" s="15">
        <f t="shared" si="67"/>
        <v>36460</v>
      </c>
      <c r="AC72" s="15">
        <f t="shared" si="67"/>
        <v>36461</v>
      </c>
      <c r="AD72" s="15">
        <f t="shared" si="67"/>
        <v>36462</v>
      </c>
      <c r="AE72" s="15">
        <f t="shared" si="67"/>
        <v>36463</v>
      </c>
      <c r="AF72" s="15">
        <f t="shared" si="67"/>
        <v>36464</v>
      </c>
    </row>
    <row r="73" spans="1:32" x14ac:dyDescent="0.15">
      <c r="A73" s="4">
        <f>A61+100</f>
        <v>199911</v>
      </c>
      <c r="B73" s="15">
        <f>AF72+1</f>
        <v>36465</v>
      </c>
      <c r="C73" s="15">
        <f t="shared" ref="C73:AE73" si="68">B73+1</f>
        <v>36466</v>
      </c>
      <c r="D73" s="15">
        <f t="shared" si="68"/>
        <v>36467</v>
      </c>
      <c r="E73" s="15">
        <f t="shared" si="68"/>
        <v>36468</v>
      </c>
      <c r="F73" s="15">
        <f t="shared" si="68"/>
        <v>36469</v>
      </c>
      <c r="G73" s="15">
        <f t="shared" si="68"/>
        <v>36470</v>
      </c>
      <c r="H73" s="15">
        <f t="shared" si="68"/>
        <v>36471</v>
      </c>
      <c r="I73" s="15">
        <f t="shared" si="68"/>
        <v>36472</v>
      </c>
      <c r="J73" s="15">
        <f t="shared" si="68"/>
        <v>36473</v>
      </c>
      <c r="K73" s="15">
        <f t="shared" si="68"/>
        <v>36474</v>
      </c>
      <c r="L73" s="15">
        <f t="shared" si="68"/>
        <v>36475</v>
      </c>
      <c r="M73" s="15">
        <f t="shared" si="68"/>
        <v>36476</v>
      </c>
      <c r="N73" s="15">
        <f t="shared" si="68"/>
        <v>36477</v>
      </c>
      <c r="O73" s="15">
        <f t="shared" si="68"/>
        <v>36478</v>
      </c>
      <c r="P73" s="15">
        <f t="shared" si="68"/>
        <v>36479</v>
      </c>
      <c r="Q73" s="15">
        <f t="shared" si="68"/>
        <v>36480</v>
      </c>
      <c r="R73" s="15">
        <f t="shared" si="68"/>
        <v>36481</v>
      </c>
      <c r="S73" s="15">
        <f t="shared" si="68"/>
        <v>36482</v>
      </c>
      <c r="T73" s="15">
        <f t="shared" si="68"/>
        <v>36483</v>
      </c>
      <c r="U73" s="15">
        <f t="shared" si="68"/>
        <v>36484</v>
      </c>
      <c r="V73" s="15">
        <f t="shared" si="68"/>
        <v>36485</v>
      </c>
      <c r="W73" s="15">
        <f t="shared" si="68"/>
        <v>36486</v>
      </c>
      <c r="X73" s="15">
        <f t="shared" si="68"/>
        <v>36487</v>
      </c>
      <c r="Y73" s="15">
        <f t="shared" si="68"/>
        <v>36488</v>
      </c>
      <c r="Z73" s="15">
        <f t="shared" si="68"/>
        <v>36489</v>
      </c>
      <c r="AA73" s="15">
        <f t="shared" si="68"/>
        <v>36490</v>
      </c>
      <c r="AB73" s="15">
        <f t="shared" si="68"/>
        <v>36491</v>
      </c>
      <c r="AC73" s="15">
        <f t="shared" si="68"/>
        <v>36492</v>
      </c>
      <c r="AD73" s="15">
        <f t="shared" si="68"/>
        <v>36493</v>
      </c>
      <c r="AE73" s="15">
        <f t="shared" si="68"/>
        <v>36494</v>
      </c>
    </row>
    <row r="74" spans="1:32" x14ac:dyDescent="0.15">
      <c r="A74" s="4">
        <f>A62+100</f>
        <v>199912</v>
      </c>
      <c r="B74" s="15">
        <f>AE73+1</f>
        <v>36495</v>
      </c>
      <c r="C74" s="15">
        <f t="shared" ref="C74:AF74" si="69">B74+1</f>
        <v>36496</v>
      </c>
      <c r="D74" s="15">
        <f t="shared" si="69"/>
        <v>36497</v>
      </c>
      <c r="E74" s="15">
        <f t="shared" si="69"/>
        <v>36498</v>
      </c>
      <c r="F74" s="15">
        <f t="shared" si="69"/>
        <v>36499</v>
      </c>
      <c r="G74" s="15">
        <f t="shared" si="69"/>
        <v>36500</v>
      </c>
      <c r="H74" s="15">
        <f t="shared" si="69"/>
        <v>36501</v>
      </c>
      <c r="I74" s="15">
        <f t="shared" si="69"/>
        <v>36502</v>
      </c>
      <c r="J74" s="15">
        <f t="shared" si="69"/>
        <v>36503</v>
      </c>
      <c r="K74" s="15">
        <f t="shared" si="69"/>
        <v>36504</v>
      </c>
      <c r="L74" s="15">
        <f t="shared" si="69"/>
        <v>36505</v>
      </c>
      <c r="M74" s="15">
        <f t="shared" si="69"/>
        <v>36506</v>
      </c>
      <c r="N74" s="15">
        <f t="shared" si="69"/>
        <v>36507</v>
      </c>
      <c r="O74" s="15">
        <f t="shared" si="69"/>
        <v>36508</v>
      </c>
      <c r="P74" s="15">
        <f t="shared" si="69"/>
        <v>36509</v>
      </c>
      <c r="Q74" s="15">
        <f t="shared" si="69"/>
        <v>36510</v>
      </c>
      <c r="R74" s="15">
        <f t="shared" si="69"/>
        <v>36511</v>
      </c>
      <c r="S74" s="15">
        <f t="shared" si="69"/>
        <v>36512</v>
      </c>
      <c r="T74" s="15">
        <f t="shared" si="69"/>
        <v>36513</v>
      </c>
      <c r="U74" s="15">
        <f t="shared" si="69"/>
        <v>36514</v>
      </c>
      <c r="V74" s="15">
        <f t="shared" si="69"/>
        <v>36515</v>
      </c>
      <c r="W74" s="15">
        <f t="shared" si="69"/>
        <v>36516</v>
      </c>
      <c r="X74" s="15">
        <f t="shared" si="69"/>
        <v>36517</v>
      </c>
      <c r="Y74" s="15">
        <f t="shared" si="69"/>
        <v>36518</v>
      </c>
      <c r="Z74" s="15">
        <f t="shared" si="69"/>
        <v>36519</v>
      </c>
      <c r="AA74" s="15">
        <f t="shared" si="69"/>
        <v>36520</v>
      </c>
      <c r="AB74" s="15">
        <f t="shared" si="69"/>
        <v>36521</v>
      </c>
      <c r="AC74" s="15">
        <f t="shared" si="69"/>
        <v>36522</v>
      </c>
      <c r="AD74" s="15">
        <f t="shared" si="69"/>
        <v>36523</v>
      </c>
      <c r="AE74" s="15">
        <f t="shared" si="69"/>
        <v>36524</v>
      </c>
      <c r="AF74" s="15">
        <f t="shared" si="69"/>
        <v>36525</v>
      </c>
    </row>
    <row r="75" spans="1:32" x14ac:dyDescent="0.15">
      <c r="A75" s="4">
        <f>A63+10</f>
        <v>20001</v>
      </c>
      <c r="B75" s="15">
        <v>36526</v>
      </c>
      <c r="C75" s="15">
        <f>B75+1</f>
        <v>36527</v>
      </c>
      <c r="D75" s="15">
        <f t="shared" ref="D75:AF75" si="70">C75+1</f>
        <v>36528</v>
      </c>
      <c r="E75" s="15">
        <f t="shared" si="70"/>
        <v>36529</v>
      </c>
      <c r="F75" s="15">
        <f t="shared" si="70"/>
        <v>36530</v>
      </c>
      <c r="G75" s="15">
        <f t="shared" si="70"/>
        <v>36531</v>
      </c>
      <c r="H75" s="15">
        <f t="shared" si="70"/>
        <v>36532</v>
      </c>
      <c r="I75" s="15">
        <f t="shared" si="70"/>
        <v>36533</v>
      </c>
      <c r="J75" s="15">
        <f t="shared" si="70"/>
        <v>36534</v>
      </c>
      <c r="K75" s="15">
        <f t="shared" si="70"/>
        <v>36535</v>
      </c>
      <c r="L75" s="15">
        <f t="shared" si="70"/>
        <v>36536</v>
      </c>
      <c r="M75" s="15">
        <f t="shared" si="70"/>
        <v>36537</v>
      </c>
      <c r="N75" s="15">
        <f t="shared" si="70"/>
        <v>36538</v>
      </c>
      <c r="O75" s="15">
        <f t="shared" si="70"/>
        <v>36539</v>
      </c>
      <c r="P75" s="15">
        <f t="shared" si="70"/>
        <v>36540</v>
      </c>
      <c r="Q75" s="15">
        <f t="shared" si="70"/>
        <v>36541</v>
      </c>
      <c r="R75" s="15">
        <f t="shared" si="70"/>
        <v>36542</v>
      </c>
      <c r="S75" s="15">
        <f t="shared" si="70"/>
        <v>36543</v>
      </c>
      <c r="T75" s="15">
        <f t="shared" si="70"/>
        <v>36544</v>
      </c>
      <c r="U75" s="15">
        <f t="shared" si="70"/>
        <v>36545</v>
      </c>
      <c r="V75" s="15">
        <f t="shared" si="70"/>
        <v>36546</v>
      </c>
      <c r="W75" s="15">
        <f t="shared" si="70"/>
        <v>36547</v>
      </c>
      <c r="X75" s="15">
        <f t="shared" si="70"/>
        <v>36548</v>
      </c>
      <c r="Y75" s="15">
        <f t="shared" si="70"/>
        <v>36549</v>
      </c>
      <c r="Z75" s="15">
        <f t="shared" si="70"/>
        <v>36550</v>
      </c>
      <c r="AA75" s="15">
        <f t="shared" si="70"/>
        <v>36551</v>
      </c>
      <c r="AB75" s="15">
        <f t="shared" si="70"/>
        <v>36552</v>
      </c>
      <c r="AC75" s="15">
        <f t="shared" si="70"/>
        <v>36553</v>
      </c>
      <c r="AD75" s="15">
        <f t="shared" si="70"/>
        <v>36554</v>
      </c>
      <c r="AE75" s="15">
        <f t="shared" si="70"/>
        <v>36555</v>
      </c>
      <c r="AF75" s="15">
        <f t="shared" si="70"/>
        <v>36556</v>
      </c>
    </row>
    <row r="76" spans="1:32" x14ac:dyDescent="0.15">
      <c r="A76" s="4">
        <f t="shared" ref="A76:A83" si="71">A64+10</f>
        <v>20002</v>
      </c>
      <c r="B76" s="15">
        <f>AF75+1</f>
        <v>36557</v>
      </c>
      <c r="C76" s="15">
        <f>B76+1</f>
        <v>36558</v>
      </c>
      <c r="D76" s="15">
        <f t="shared" ref="D76:AD76" si="72">C76+1</f>
        <v>36559</v>
      </c>
      <c r="E76" s="15">
        <f t="shared" si="72"/>
        <v>36560</v>
      </c>
      <c r="F76" s="15">
        <f t="shared" si="72"/>
        <v>36561</v>
      </c>
      <c r="G76" s="15">
        <f t="shared" si="72"/>
        <v>36562</v>
      </c>
      <c r="H76" s="15">
        <f t="shared" si="72"/>
        <v>36563</v>
      </c>
      <c r="I76" s="15">
        <f t="shared" si="72"/>
        <v>36564</v>
      </c>
      <c r="J76" s="15">
        <f t="shared" si="72"/>
        <v>36565</v>
      </c>
      <c r="K76" s="15">
        <f t="shared" si="72"/>
        <v>36566</v>
      </c>
      <c r="L76" s="15">
        <f t="shared" si="72"/>
        <v>36567</v>
      </c>
      <c r="M76" s="15">
        <f t="shared" si="72"/>
        <v>36568</v>
      </c>
      <c r="N76" s="15">
        <f t="shared" si="72"/>
        <v>36569</v>
      </c>
      <c r="O76" s="15">
        <f t="shared" si="72"/>
        <v>36570</v>
      </c>
      <c r="P76" s="15">
        <f t="shared" si="72"/>
        <v>36571</v>
      </c>
      <c r="Q76" s="15">
        <f t="shared" si="72"/>
        <v>36572</v>
      </c>
      <c r="R76" s="15">
        <f t="shared" si="72"/>
        <v>36573</v>
      </c>
      <c r="S76" s="15">
        <f t="shared" si="72"/>
        <v>36574</v>
      </c>
      <c r="T76" s="15">
        <f t="shared" si="72"/>
        <v>36575</v>
      </c>
      <c r="U76" s="15">
        <f t="shared" si="72"/>
        <v>36576</v>
      </c>
      <c r="V76" s="15">
        <f t="shared" si="72"/>
        <v>36577</v>
      </c>
      <c r="W76" s="15">
        <f t="shared" si="72"/>
        <v>36578</v>
      </c>
      <c r="X76" s="15">
        <f t="shared" si="72"/>
        <v>36579</v>
      </c>
      <c r="Y76" s="15">
        <f t="shared" si="72"/>
        <v>36580</v>
      </c>
      <c r="Z76" s="15">
        <f t="shared" si="72"/>
        <v>36581</v>
      </c>
      <c r="AA76" s="15">
        <f t="shared" si="72"/>
        <v>36582</v>
      </c>
      <c r="AB76" s="15">
        <f t="shared" si="72"/>
        <v>36583</v>
      </c>
      <c r="AC76" s="15">
        <f t="shared" si="72"/>
        <v>36584</v>
      </c>
      <c r="AD76" s="15">
        <f t="shared" si="72"/>
        <v>36585</v>
      </c>
      <c r="AE76" s="15"/>
      <c r="AF76" s="15"/>
    </row>
    <row r="77" spans="1:32" x14ac:dyDescent="0.15">
      <c r="A77" s="4">
        <f t="shared" si="71"/>
        <v>20003</v>
      </c>
      <c r="B77" s="15">
        <f>AD76+1</f>
        <v>36586</v>
      </c>
      <c r="C77" s="15">
        <f>B77+1</f>
        <v>36587</v>
      </c>
      <c r="D77" s="15">
        <f t="shared" ref="D77:AF77" si="73">C77+1</f>
        <v>36588</v>
      </c>
      <c r="E77" s="15">
        <f t="shared" si="73"/>
        <v>36589</v>
      </c>
      <c r="F77" s="15">
        <f t="shared" si="73"/>
        <v>36590</v>
      </c>
      <c r="G77" s="15">
        <f t="shared" si="73"/>
        <v>36591</v>
      </c>
      <c r="H77" s="15">
        <f t="shared" si="73"/>
        <v>36592</v>
      </c>
      <c r="I77" s="15">
        <f t="shared" si="73"/>
        <v>36593</v>
      </c>
      <c r="J77" s="15">
        <f t="shared" si="73"/>
        <v>36594</v>
      </c>
      <c r="K77" s="15">
        <f t="shared" si="73"/>
        <v>36595</v>
      </c>
      <c r="L77" s="15">
        <f t="shared" si="73"/>
        <v>36596</v>
      </c>
      <c r="M77" s="15">
        <f t="shared" si="73"/>
        <v>36597</v>
      </c>
      <c r="N77" s="15">
        <f t="shared" si="73"/>
        <v>36598</v>
      </c>
      <c r="O77" s="15">
        <f t="shared" si="73"/>
        <v>36599</v>
      </c>
      <c r="P77" s="15">
        <f t="shared" si="73"/>
        <v>36600</v>
      </c>
      <c r="Q77" s="15">
        <f t="shared" si="73"/>
        <v>36601</v>
      </c>
      <c r="R77" s="15">
        <f t="shared" si="73"/>
        <v>36602</v>
      </c>
      <c r="S77" s="15">
        <f t="shared" si="73"/>
        <v>36603</v>
      </c>
      <c r="T77" s="15">
        <f t="shared" si="73"/>
        <v>36604</v>
      </c>
      <c r="U77" s="15">
        <f t="shared" si="73"/>
        <v>36605</v>
      </c>
      <c r="V77" s="15">
        <f t="shared" si="73"/>
        <v>36606</v>
      </c>
      <c r="W77" s="15">
        <f t="shared" si="73"/>
        <v>36607</v>
      </c>
      <c r="X77" s="15">
        <f t="shared" si="73"/>
        <v>36608</v>
      </c>
      <c r="Y77" s="15">
        <f t="shared" si="73"/>
        <v>36609</v>
      </c>
      <c r="Z77" s="15">
        <f t="shared" si="73"/>
        <v>36610</v>
      </c>
      <c r="AA77" s="15">
        <f t="shared" si="73"/>
        <v>36611</v>
      </c>
      <c r="AB77" s="15">
        <f t="shared" si="73"/>
        <v>36612</v>
      </c>
      <c r="AC77" s="15">
        <f t="shared" si="73"/>
        <v>36613</v>
      </c>
      <c r="AD77" s="15">
        <f t="shared" si="73"/>
        <v>36614</v>
      </c>
      <c r="AE77" s="15">
        <f t="shared" si="73"/>
        <v>36615</v>
      </c>
      <c r="AF77" s="15">
        <f t="shared" si="73"/>
        <v>36616</v>
      </c>
    </row>
    <row r="78" spans="1:32" x14ac:dyDescent="0.15">
      <c r="A78" s="4">
        <f t="shared" si="71"/>
        <v>20004</v>
      </c>
      <c r="B78" s="15">
        <f>AF77+1</f>
        <v>36617</v>
      </c>
      <c r="C78" s="15">
        <f>B78+1</f>
        <v>36618</v>
      </c>
      <c r="D78" s="15">
        <f t="shared" ref="D78:AE78" si="74">C78+1</f>
        <v>36619</v>
      </c>
      <c r="E78" s="15">
        <f t="shared" si="74"/>
        <v>36620</v>
      </c>
      <c r="F78" s="15">
        <f t="shared" si="74"/>
        <v>36621</v>
      </c>
      <c r="G78" s="15">
        <f t="shared" si="74"/>
        <v>36622</v>
      </c>
      <c r="H78" s="15">
        <f t="shared" si="74"/>
        <v>36623</v>
      </c>
      <c r="I78" s="15">
        <f t="shared" si="74"/>
        <v>36624</v>
      </c>
      <c r="J78" s="15">
        <f t="shared" si="74"/>
        <v>36625</v>
      </c>
      <c r="K78" s="15">
        <f t="shared" si="74"/>
        <v>36626</v>
      </c>
      <c r="L78" s="15">
        <f t="shared" si="74"/>
        <v>36627</v>
      </c>
      <c r="M78" s="15">
        <f t="shared" si="74"/>
        <v>36628</v>
      </c>
      <c r="N78" s="15">
        <f t="shared" si="74"/>
        <v>36629</v>
      </c>
      <c r="O78" s="15">
        <f t="shared" si="74"/>
        <v>36630</v>
      </c>
      <c r="P78" s="15">
        <f t="shared" si="74"/>
        <v>36631</v>
      </c>
      <c r="Q78" s="15">
        <f t="shared" si="74"/>
        <v>36632</v>
      </c>
      <c r="R78" s="15">
        <f t="shared" si="74"/>
        <v>36633</v>
      </c>
      <c r="S78" s="15">
        <f t="shared" si="74"/>
        <v>36634</v>
      </c>
      <c r="T78" s="15">
        <f t="shared" si="74"/>
        <v>36635</v>
      </c>
      <c r="U78" s="15">
        <f t="shared" si="74"/>
        <v>36636</v>
      </c>
      <c r="V78" s="15">
        <f t="shared" si="74"/>
        <v>36637</v>
      </c>
      <c r="W78" s="15">
        <f t="shared" si="74"/>
        <v>36638</v>
      </c>
      <c r="X78" s="15">
        <f t="shared" si="74"/>
        <v>36639</v>
      </c>
      <c r="Y78" s="15">
        <f t="shared" si="74"/>
        <v>36640</v>
      </c>
      <c r="Z78" s="15">
        <f t="shared" si="74"/>
        <v>36641</v>
      </c>
      <c r="AA78" s="15">
        <f t="shared" si="74"/>
        <v>36642</v>
      </c>
      <c r="AB78" s="15">
        <f t="shared" si="74"/>
        <v>36643</v>
      </c>
      <c r="AC78" s="15">
        <f t="shared" si="74"/>
        <v>36644</v>
      </c>
      <c r="AD78" s="15">
        <f t="shared" si="74"/>
        <v>36645</v>
      </c>
      <c r="AE78" s="15">
        <f t="shared" si="74"/>
        <v>36646</v>
      </c>
      <c r="AF78" s="15"/>
    </row>
    <row r="79" spans="1:32" x14ac:dyDescent="0.15">
      <c r="A79" s="4">
        <f t="shared" si="71"/>
        <v>20005</v>
      </c>
      <c r="B79" s="15">
        <f>AE78+1</f>
        <v>36647</v>
      </c>
      <c r="C79" s="15">
        <f t="shared" ref="C79:AF79" si="75">B79+1</f>
        <v>36648</v>
      </c>
      <c r="D79" s="15">
        <f t="shared" si="75"/>
        <v>36649</v>
      </c>
      <c r="E79" s="15">
        <f t="shared" si="75"/>
        <v>36650</v>
      </c>
      <c r="F79" s="15">
        <f t="shared" si="75"/>
        <v>36651</v>
      </c>
      <c r="G79" s="15">
        <f t="shared" si="75"/>
        <v>36652</v>
      </c>
      <c r="H79" s="15">
        <f t="shared" si="75"/>
        <v>36653</v>
      </c>
      <c r="I79" s="15">
        <f t="shared" si="75"/>
        <v>36654</v>
      </c>
      <c r="J79" s="15">
        <f t="shared" si="75"/>
        <v>36655</v>
      </c>
      <c r="K79" s="15">
        <f t="shared" si="75"/>
        <v>36656</v>
      </c>
      <c r="L79" s="15">
        <f t="shared" si="75"/>
        <v>36657</v>
      </c>
      <c r="M79" s="15">
        <f t="shared" si="75"/>
        <v>36658</v>
      </c>
      <c r="N79" s="15">
        <f t="shared" si="75"/>
        <v>36659</v>
      </c>
      <c r="O79" s="15">
        <f t="shared" si="75"/>
        <v>36660</v>
      </c>
      <c r="P79" s="15">
        <f t="shared" si="75"/>
        <v>36661</v>
      </c>
      <c r="Q79" s="15">
        <f t="shared" si="75"/>
        <v>36662</v>
      </c>
      <c r="R79" s="15">
        <f t="shared" si="75"/>
        <v>36663</v>
      </c>
      <c r="S79" s="15">
        <f t="shared" si="75"/>
        <v>36664</v>
      </c>
      <c r="T79" s="15">
        <f t="shared" si="75"/>
        <v>36665</v>
      </c>
      <c r="U79" s="15">
        <f t="shared" si="75"/>
        <v>36666</v>
      </c>
      <c r="V79" s="15">
        <f t="shared" si="75"/>
        <v>36667</v>
      </c>
      <c r="W79" s="15">
        <f t="shared" si="75"/>
        <v>36668</v>
      </c>
      <c r="X79" s="15">
        <f t="shared" si="75"/>
        <v>36669</v>
      </c>
      <c r="Y79" s="15">
        <f t="shared" si="75"/>
        <v>36670</v>
      </c>
      <c r="Z79" s="15">
        <f t="shared" si="75"/>
        <v>36671</v>
      </c>
      <c r="AA79" s="15">
        <f t="shared" si="75"/>
        <v>36672</v>
      </c>
      <c r="AB79" s="15">
        <f t="shared" si="75"/>
        <v>36673</v>
      </c>
      <c r="AC79" s="15">
        <f t="shared" si="75"/>
        <v>36674</v>
      </c>
      <c r="AD79" s="15">
        <f t="shared" si="75"/>
        <v>36675</v>
      </c>
      <c r="AE79" s="15">
        <f t="shared" si="75"/>
        <v>36676</v>
      </c>
      <c r="AF79" s="15">
        <f t="shared" si="75"/>
        <v>36677</v>
      </c>
    </row>
    <row r="80" spans="1:32" x14ac:dyDescent="0.15">
      <c r="A80" s="4">
        <f t="shared" si="71"/>
        <v>20006</v>
      </c>
      <c r="B80" s="15">
        <f>AF79+1</f>
        <v>36678</v>
      </c>
      <c r="C80" s="15">
        <f t="shared" ref="C80:AE80" si="76">B80+1</f>
        <v>36679</v>
      </c>
      <c r="D80" s="15">
        <f t="shared" si="76"/>
        <v>36680</v>
      </c>
      <c r="E80" s="15">
        <f t="shared" si="76"/>
        <v>36681</v>
      </c>
      <c r="F80" s="15">
        <f t="shared" si="76"/>
        <v>36682</v>
      </c>
      <c r="G80" s="15">
        <f t="shared" si="76"/>
        <v>36683</v>
      </c>
      <c r="H80" s="15">
        <f t="shared" si="76"/>
        <v>36684</v>
      </c>
      <c r="I80" s="15">
        <f t="shared" si="76"/>
        <v>36685</v>
      </c>
      <c r="J80" s="15">
        <f t="shared" si="76"/>
        <v>36686</v>
      </c>
      <c r="K80" s="15">
        <f t="shared" si="76"/>
        <v>36687</v>
      </c>
      <c r="L80" s="15">
        <f t="shared" si="76"/>
        <v>36688</v>
      </c>
      <c r="M80" s="15">
        <f t="shared" si="76"/>
        <v>36689</v>
      </c>
      <c r="N80" s="15">
        <f t="shared" si="76"/>
        <v>36690</v>
      </c>
      <c r="O80" s="15">
        <f t="shared" si="76"/>
        <v>36691</v>
      </c>
      <c r="P80" s="15">
        <f t="shared" si="76"/>
        <v>36692</v>
      </c>
      <c r="Q80" s="15">
        <f t="shared" si="76"/>
        <v>36693</v>
      </c>
      <c r="R80" s="15">
        <f t="shared" si="76"/>
        <v>36694</v>
      </c>
      <c r="S80" s="15">
        <f t="shared" si="76"/>
        <v>36695</v>
      </c>
      <c r="T80" s="15">
        <f t="shared" si="76"/>
        <v>36696</v>
      </c>
      <c r="U80" s="15">
        <f t="shared" si="76"/>
        <v>36697</v>
      </c>
      <c r="V80" s="15">
        <f t="shared" si="76"/>
        <v>36698</v>
      </c>
      <c r="W80" s="15">
        <f t="shared" si="76"/>
        <v>36699</v>
      </c>
      <c r="X80" s="15">
        <f t="shared" si="76"/>
        <v>36700</v>
      </c>
      <c r="Y80" s="15">
        <f t="shared" si="76"/>
        <v>36701</v>
      </c>
      <c r="Z80" s="15">
        <f t="shared" si="76"/>
        <v>36702</v>
      </c>
      <c r="AA80" s="15">
        <f t="shared" si="76"/>
        <v>36703</v>
      </c>
      <c r="AB80" s="15">
        <f t="shared" si="76"/>
        <v>36704</v>
      </c>
      <c r="AC80" s="15">
        <f t="shared" si="76"/>
        <v>36705</v>
      </c>
      <c r="AD80" s="15">
        <f t="shared" si="76"/>
        <v>36706</v>
      </c>
      <c r="AE80" s="15">
        <f t="shared" si="76"/>
        <v>36707</v>
      </c>
    </row>
    <row r="81" spans="1:32" x14ac:dyDescent="0.15">
      <c r="A81" s="4">
        <f t="shared" si="71"/>
        <v>20007</v>
      </c>
      <c r="B81" s="15">
        <f>AE80+1</f>
        <v>36708</v>
      </c>
      <c r="C81" s="15">
        <f t="shared" ref="C81:AF81" si="77">B81+1</f>
        <v>36709</v>
      </c>
      <c r="D81" s="15">
        <f t="shared" si="77"/>
        <v>36710</v>
      </c>
      <c r="E81" s="15">
        <f t="shared" si="77"/>
        <v>36711</v>
      </c>
      <c r="F81" s="15">
        <f t="shared" si="77"/>
        <v>36712</v>
      </c>
      <c r="G81" s="15">
        <f t="shared" si="77"/>
        <v>36713</v>
      </c>
      <c r="H81" s="15">
        <f t="shared" si="77"/>
        <v>36714</v>
      </c>
      <c r="I81" s="15">
        <f t="shared" si="77"/>
        <v>36715</v>
      </c>
      <c r="J81" s="15">
        <f t="shared" si="77"/>
        <v>36716</v>
      </c>
      <c r="K81" s="15">
        <f t="shared" si="77"/>
        <v>36717</v>
      </c>
      <c r="L81" s="15">
        <f t="shared" si="77"/>
        <v>36718</v>
      </c>
      <c r="M81" s="15">
        <f t="shared" si="77"/>
        <v>36719</v>
      </c>
      <c r="N81" s="15">
        <f t="shared" si="77"/>
        <v>36720</v>
      </c>
      <c r="O81" s="15">
        <f t="shared" si="77"/>
        <v>36721</v>
      </c>
      <c r="P81" s="15">
        <f t="shared" si="77"/>
        <v>36722</v>
      </c>
      <c r="Q81" s="15">
        <f t="shared" si="77"/>
        <v>36723</v>
      </c>
      <c r="R81" s="15">
        <f t="shared" si="77"/>
        <v>36724</v>
      </c>
      <c r="S81" s="15">
        <f t="shared" si="77"/>
        <v>36725</v>
      </c>
      <c r="T81" s="15">
        <f t="shared" si="77"/>
        <v>36726</v>
      </c>
      <c r="U81" s="15">
        <f t="shared" si="77"/>
        <v>36727</v>
      </c>
      <c r="V81" s="15">
        <f t="shared" si="77"/>
        <v>36728</v>
      </c>
      <c r="W81" s="15">
        <f t="shared" si="77"/>
        <v>36729</v>
      </c>
      <c r="X81" s="15">
        <f t="shared" si="77"/>
        <v>36730</v>
      </c>
      <c r="Y81" s="15">
        <f t="shared" si="77"/>
        <v>36731</v>
      </c>
      <c r="Z81" s="15">
        <f t="shared" si="77"/>
        <v>36732</v>
      </c>
      <c r="AA81" s="15">
        <f t="shared" si="77"/>
        <v>36733</v>
      </c>
      <c r="AB81" s="15">
        <f t="shared" si="77"/>
        <v>36734</v>
      </c>
      <c r="AC81" s="15">
        <f t="shared" si="77"/>
        <v>36735</v>
      </c>
      <c r="AD81" s="15">
        <f t="shared" si="77"/>
        <v>36736</v>
      </c>
      <c r="AE81" s="15">
        <f t="shared" si="77"/>
        <v>36737</v>
      </c>
      <c r="AF81" s="15">
        <f t="shared" si="77"/>
        <v>36738</v>
      </c>
    </row>
    <row r="82" spans="1:32" x14ac:dyDescent="0.15">
      <c r="A82" s="4">
        <f t="shared" si="71"/>
        <v>20008</v>
      </c>
      <c r="B82" s="15">
        <f>AF81+1</f>
        <v>36739</v>
      </c>
      <c r="C82" s="15">
        <f t="shared" ref="C82:AF82" si="78">B82+1</f>
        <v>36740</v>
      </c>
      <c r="D82" s="15">
        <f t="shared" si="78"/>
        <v>36741</v>
      </c>
      <c r="E82" s="15">
        <f t="shared" si="78"/>
        <v>36742</v>
      </c>
      <c r="F82" s="15">
        <f t="shared" si="78"/>
        <v>36743</v>
      </c>
      <c r="G82" s="15">
        <f t="shared" si="78"/>
        <v>36744</v>
      </c>
      <c r="H82" s="15">
        <f t="shared" si="78"/>
        <v>36745</v>
      </c>
      <c r="I82" s="15">
        <f t="shared" si="78"/>
        <v>36746</v>
      </c>
      <c r="J82" s="15">
        <f t="shared" si="78"/>
        <v>36747</v>
      </c>
      <c r="K82" s="15">
        <f t="shared" si="78"/>
        <v>36748</v>
      </c>
      <c r="L82" s="15">
        <f t="shared" si="78"/>
        <v>36749</v>
      </c>
      <c r="M82" s="15">
        <f t="shared" si="78"/>
        <v>36750</v>
      </c>
      <c r="N82" s="15">
        <f t="shared" si="78"/>
        <v>36751</v>
      </c>
      <c r="O82" s="15">
        <f t="shared" si="78"/>
        <v>36752</v>
      </c>
      <c r="P82" s="15">
        <f t="shared" si="78"/>
        <v>36753</v>
      </c>
      <c r="Q82" s="15">
        <f t="shared" si="78"/>
        <v>36754</v>
      </c>
      <c r="R82" s="15">
        <f t="shared" si="78"/>
        <v>36755</v>
      </c>
      <c r="S82" s="15">
        <f t="shared" si="78"/>
        <v>36756</v>
      </c>
      <c r="T82" s="15">
        <f t="shared" si="78"/>
        <v>36757</v>
      </c>
      <c r="U82" s="15">
        <f t="shared" si="78"/>
        <v>36758</v>
      </c>
      <c r="V82" s="15">
        <f t="shared" si="78"/>
        <v>36759</v>
      </c>
      <c r="W82" s="15">
        <f t="shared" si="78"/>
        <v>36760</v>
      </c>
      <c r="X82" s="15">
        <f t="shared" si="78"/>
        <v>36761</v>
      </c>
      <c r="Y82" s="15">
        <f t="shared" si="78"/>
        <v>36762</v>
      </c>
      <c r="Z82" s="15">
        <f t="shared" si="78"/>
        <v>36763</v>
      </c>
      <c r="AA82" s="15">
        <f t="shared" si="78"/>
        <v>36764</v>
      </c>
      <c r="AB82" s="15">
        <f t="shared" si="78"/>
        <v>36765</v>
      </c>
      <c r="AC82" s="15">
        <f t="shared" si="78"/>
        <v>36766</v>
      </c>
      <c r="AD82" s="15">
        <f t="shared" si="78"/>
        <v>36767</v>
      </c>
      <c r="AE82" s="15">
        <f t="shared" si="78"/>
        <v>36768</v>
      </c>
      <c r="AF82" s="15">
        <f t="shared" si="78"/>
        <v>36769</v>
      </c>
    </row>
    <row r="83" spans="1:32" x14ac:dyDescent="0.15">
      <c r="A83" s="4">
        <f t="shared" si="71"/>
        <v>20009</v>
      </c>
      <c r="B83" s="15">
        <f>AF82+1</f>
        <v>36770</v>
      </c>
      <c r="C83" s="15">
        <f t="shared" ref="C83:AE83" si="79">B83+1</f>
        <v>36771</v>
      </c>
      <c r="D83" s="15">
        <f t="shared" si="79"/>
        <v>36772</v>
      </c>
      <c r="E83" s="15">
        <f t="shared" si="79"/>
        <v>36773</v>
      </c>
      <c r="F83" s="15">
        <f t="shared" si="79"/>
        <v>36774</v>
      </c>
      <c r="G83" s="15">
        <f t="shared" si="79"/>
        <v>36775</v>
      </c>
      <c r="H83" s="15">
        <f t="shared" si="79"/>
        <v>36776</v>
      </c>
      <c r="I83" s="15">
        <f t="shared" si="79"/>
        <v>36777</v>
      </c>
      <c r="J83" s="15">
        <f t="shared" si="79"/>
        <v>36778</v>
      </c>
      <c r="K83" s="15">
        <f t="shared" si="79"/>
        <v>36779</v>
      </c>
      <c r="L83" s="15">
        <f t="shared" si="79"/>
        <v>36780</v>
      </c>
      <c r="M83" s="15">
        <f t="shared" si="79"/>
        <v>36781</v>
      </c>
      <c r="N83" s="15">
        <f t="shared" si="79"/>
        <v>36782</v>
      </c>
      <c r="O83" s="15">
        <f t="shared" si="79"/>
        <v>36783</v>
      </c>
      <c r="P83" s="15">
        <f t="shared" si="79"/>
        <v>36784</v>
      </c>
      <c r="Q83" s="15">
        <f t="shared" si="79"/>
        <v>36785</v>
      </c>
      <c r="R83" s="15">
        <f t="shared" si="79"/>
        <v>36786</v>
      </c>
      <c r="S83" s="15">
        <f t="shared" si="79"/>
        <v>36787</v>
      </c>
      <c r="T83" s="15">
        <f t="shared" si="79"/>
        <v>36788</v>
      </c>
      <c r="U83" s="15">
        <f t="shared" si="79"/>
        <v>36789</v>
      </c>
      <c r="V83" s="15">
        <f t="shared" si="79"/>
        <v>36790</v>
      </c>
      <c r="W83" s="15">
        <f t="shared" si="79"/>
        <v>36791</v>
      </c>
      <c r="X83" s="15">
        <f t="shared" si="79"/>
        <v>36792</v>
      </c>
      <c r="Y83" s="15">
        <f t="shared" si="79"/>
        <v>36793</v>
      </c>
      <c r="Z83" s="15">
        <f t="shared" si="79"/>
        <v>36794</v>
      </c>
      <c r="AA83" s="15">
        <f t="shared" si="79"/>
        <v>36795</v>
      </c>
      <c r="AB83" s="15">
        <f t="shared" si="79"/>
        <v>36796</v>
      </c>
      <c r="AC83" s="15">
        <f t="shared" si="79"/>
        <v>36797</v>
      </c>
      <c r="AD83" s="15">
        <f t="shared" si="79"/>
        <v>36798</v>
      </c>
      <c r="AE83" s="15">
        <f t="shared" si="79"/>
        <v>36799</v>
      </c>
    </row>
    <row r="84" spans="1:32" x14ac:dyDescent="0.15">
      <c r="A84" s="4">
        <f>A72+100</f>
        <v>200010</v>
      </c>
      <c r="B84" s="15">
        <f>AE83+1</f>
        <v>36800</v>
      </c>
      <c r="C84" s="15">
        <f t="shared" ref="C84:AF84" si="80">B84+1</f>
        <v>36801</v>
      </c>
      <c r="D84" s="15">
        <f t="shared" si="80"/>
        <v>36802</v>
      </c>
      <c r="E84" s="15">
        <f t="shared" si="80"/>
        <v>36803</v>
      </c>
      <c r="F84" s="15">
        <f t="shared" si="80"/>
        <v>36804</v>
      </c>
      <c r="G84" s="15">
        <f t="shared" si="80"/>
        <v>36805</v>
      </c>
      <c r="H84" s="15">
        <f t="shared" si="80"/>
        <v>36806</v>
      </c>
      <c r="I84" s="15">
        <f t="shared" si="80"/>
        <v>36807</v>
      </c>
      <c r="J84" s="15">
        <f t="shared" si="80"/>
        <v>36808</v>
      </c>
      <c r="K84" s="15">
        <f t="shared" si="80"/>
        <v>36809</v>
      </c>
      <c r="L84" s="15">
        <f t="shared" si="80"/>
        <v>36810</v>
      </c>
      <c r="M84" s="15">
        <f t="shared" si="80"/>
        <v>36811</v>
      </c>
      <c r="N84" s="15">
        <f t="shared" si="80"/>
        <v>36812</v>
      </c>
      <c r="O84" s="15">
        <f t="shared" si="80"/>
        <v>36813</v>
      </c>
      <c r="P84" s="15">
        <f t="shared" si="80"/>
        <v>36814</v>
      </c>
      <c r="Q84" s="15">
        <f t="shared" si="80"/>
        <v>36815</v>
      </c>
      <c r="R84" s="15">
        <f t="shared" si="80"/>
        <v>36816</v>
      </c>
      <c r="S84" s="15">
        <f t="shared" si="80"/>
        <v>36817</v>
      </c>
      <c r="T84" s="15">
        <f t="shared" si="80"/>
        <v>36818</v>
      </c>
      <c r="U84" s="15">
        <f t="shared" si="80"/>
        <v>36819</v>
      </c>
      <c r="V84" s="15">
        <f t="shared" si="80"/>
        <v>36820</v>
      </c>
      <c r="W84" s="15">
        <f t="shared" si="80"/>
        <v>36821</v>
      </c>
      <c r="X84" s="15">
        <f t="shared" si="80"/>
        <v>36822</v>
      </c>
      <c r="Y84" s="15">
        <f t="shared" si="80"/>
        <v>36823</v>
      </c>
      <c r="Z84" s="15">
        <f t="shared" si="80"/>
        <v>36824</v>
      </c>
      <c r="AA84" s="15">
        <f t="shared" si="80"/>
        <v>36825</v>
      </c>
      <c r="AB84" s="15">
        <f t="shared" si="80"/>
        <v>36826</v>
      </c>
      <c r="AC84" s="15">
        <f t="shared" si="80"/>
        <v>36827</v>
      </c>
      <c r="AD84" s="15">
        <f t="shared" si="80"/>
        <v>36828</v>
      </c>
      <c r="AE84" s="15">
        <f t="shared" si="80"/>
        <v>36829</v>
      </c>
      <c r="AF84" s="15">
        <f t="shared" si="80"/>
        <v>36830</v>
      </c>
    </row>
    <row r="85" spans="1:32" x14ac:dyDescent="0.15">
      <c r="A85" s="4">
        <f>A73+100</f>
        <v>200011</v>
      </c>
      <c r="B85" s="15">
        <f>AF84+1</f>
        <v>36831</v>
      </c>
      <c r="C85" s="15">
        <f t="shared" ref="C85:AE85" si="81">B85+1</f>
        <v>36832</v>
      </c>
      <c r="D85" s="15">
        <f t="shared" si="81"/>
        <v>36833</v>
      </c>
      <c r="E85" s="15">
        <f t="shared" si="81"/>
        <v>36834</v>
      </c>
      <c r="F85" s="15">
        <f t="shared" si="81"/>
        <v>36835</v>
      </c>
      <c r="G85" s="15">
        <f t="shared" si="81"/>
        <v>36836</v>
      </c>
      <c r="H85" s="15">
        <f t="shared" si="81"/>
        <v>36837</v>
      </c>
      <c r="I85" s="15">
        <f t="shared" si="81"/>
        <v>36838</v>
      </c>
      <c r="J85" s="15">
        <f t="shared" si="81"/>
        <v>36839</v>
      </c>
      <c r="K85" s="15">
        <f t="shared" si="81"/>
        <v>36840</v>
      </c>
      <c r="L85" s="15">
        <f t="shared" si="81"/>
        <v>36841</v>
      </c>
      <c r="M85" s="15">
        <f t="shared" si="81"/>
        <v>36842</v>
      </c>
      <c r="N85" s="15">
        <f t="shared" si="81"/>
        <v>36843</v>
      </c>
      <c r="O85" s="15">
        <f t="shared" si="81"/>
        <v>36844</v>
      </c>
      <c r="P85" s="15">
        <f t="shared" si="81"/>
        <v>36845</v>
      </c>
      <c r="Q85" s="15">
        <f t="shared" si="81"/>
        <v>36846</v>
      </c>
      <c r="R85" s="15">
        <f t="shared" si="81"/>
        <v>36847</v>
      </c>
      <c r="S85" s="15">
        <f t="shared" si="81"/>
        <v>36848</v>
      </c>
      <c r="T85" s="15">
        <f t="shared" si="81"/>
        <v>36849</v>
      </c>
      <c r="U85" s="15">
        <f t="shared" si="81"/>
        <v>36850</v>
      </c>
      <c r="V85" s="15">
        <f t="shared" si="81"/>
        <v>36851</v>
      </c>
      <c r="W85" s="15">
        <f t="shared" si="81"/>
        <v>36852</v>
      </c>
      <c r="X85" s="15">
        <f t="shared" si="81"/>
        <v>36853</v>
      </c>
      <c r="Y85" s="15">
        <f t="shared" si="81"/>
        <v>36854</v>
      </c>
      <c r="Z85" s="15">
        <f t="shared" si="81"/>
        <v>36855</v>
      </c>
      <c r="AA85" s="15">
        <f t="shared" si="81"/>
        <v>36856</v>
      </c>
      <c r="AB85" s="15">
        <f t="shared" si="81"/>
        <v>36857</v>
      </c>
      <c r="AC85" s="15">
        <f t="shared" si="81"/>
        <v>36858</v>
      </c>
      <c r="AD85" s="15">
        <f t="shared" si="81"/>
        <v>36859</v>
      </c>
      <c r="AE85" s="15">
        <f t="shared" si="81"/>
        <v>36860</v>
      </c>
    </row>
    <row r="86" spans="1:32" x14ac:dyDescent="0.15">
      <c r="A86" s="4">
        <f>A74+100</f>
        <v>200012</v>
      </c>
      <c r="B86" s="15">
        <f>AE85+1</f>
        <v>36861</v>
      </c>
      <c r="C86" s="15">
        <f t="shared" ref="C86:AF86" si="82">B86+1</f>
        <v>36862</v>
      </c>
      <c r="D86" s="15">
        <f t="shared" si="82"/>
        <v>36863</v>
      </c>
      <c r="E86" s="15">
        <f t="shared" si="82"/>
        <v>36864</v>
      </c>
      <c r="F86" s="15">
        <f t="shared" si="82"/>
        <v>36865</v>
      </c>
      <c r="G86" s="15">
        <f t="shared" si="82"/>
        <v>36866</v>
      </c>
      <c r="H86" s="15">
        <f t="shared" si="82"/>
        <v>36867</v>
      </c>
      <c r="I86" s="15">
        <f t="shared" si="82"/>
        <v>36868</v>
      </c>
      <c r="J86" s="15">
        <f t="shared" si="82"/>
        <v>36869</v>
      </c>
      <c r="K86" s="15">
        <f t="shared" si="82"/>
        <v>36870</v>
      </c>
      <c r="L86" s="15">
        <f t="shared" si="82"/>
        <v>36871</v>
      </c>
      <c r="M86" s="15">
        <f t="shared" si="82"/>
        <v>36872</v>
      </c>
      <c r="N86" s="15">
        <f t="shared" si="82"/>
        <v>36873</v>
      </c>
      <c r="O86" s="15">
        <f t="shared" si="82"/>
        <v>36874</v>
      </c>
      <c r="P86" s="15">
        <f t="shared" si="82"/>
        <v>36875</v>
      </c>
      <c r="Q86" s="15">
        <f t="shared" si="82"/>
        <v>36876</v>
      </c>
      <c r="R86" s="15">
        <f t="shared" si="82"/>
        <v>36877</v>
      </c>
      <c r="S86" s="15">
        <f t="shared" si="82"/>
        <v>36878</v>
      </c>
      <c r="T86" s="15">
        <f t="shared" si="82"/>
        <v>36879</v>
      </c>
      <c r="U86" s="15">
        <f t="shared" si="82"/>
        <v>36880</v>
      </c>
      <c r="V86" s="15">
        <f t="shared" si="82"/>
        <v>36881</v>
      </c>
      <c r="W86" s="15">
        <f t="shared" si="82"/>
        <v>36882</v>
      </c>
      <c r="X86" s="15">
        <f t="shared" si="82"/>
        <v>36883</v>
      </c>
      <c r="Y86" s="15">
        <f t="shared" si="82"/>
        <v>36884</v>
      </c>
      <c r="Z86" s="15">
        <f t="shared" si="82"/>
        <v>36885</v>
      </c>
      <c r="AA86" s="15">
        <f t="shared" si="82"/>
        <v>36886</v>
      </c>
      <c r="AB86" s="15">
        <f t="shared" si="82"/>
        <v>36887</v>
      </c>
      <c r="AC86" s="15">
        <f t="shared" si="82"/>
        <v>36888</v>
      </c>
      <c r="AD86" s="15">
        <f t="shared" si="82"/>
        <v>36889</v>
      </c>
      <c r="AE86" s="15">
        <f t="shared" si="82"/>
        <v>36890</v>
      </c>
      <c r="AF86" s="15">
        <f t="shared" si="82"/>
        <v>36891</v>
      </c>
    </row>
    <row r="87" spans="1:32" x14ac:dyDescent="0.15">
      <c r="A87" s="4">
        <f>A75+10</f>
        <v>20011</v>
      </c>
      <c r="B87" s="15">
        <v>36892</v>
      </c>
      <c r="C87" s="15">
        <f>B87+1</f>
        <v>36893</v>
      </c>
      <c r="D87" s="15">
        <f t="shared" ref="D87:AF87" si="83">C87+1</f>
        <v>36894</v>
      </c>
      <c r="E87" s="15">
        <f t="shared" si="83"/>
        <v>36895</v>
      </c>
      <c r="F87" s="15">
        <f t="shared" si="83"/>
        <v>36896</v>
      </c>
      <c r="G87" s="15">
        <f t="shared" si="83"/>
        <v>36897</v>
      </c>
      <c r="H87" s="15">
        <f t="shared" si="83"/>
        <v>36898</v>
      </c>
      <c r="I87" s="15">
        <f t="shared" si="83"/>
        <v>36899</v>
      </c>
      <c r="J87" s="15">
        <f t="shared" si="83"/>
        <v>36900</v>
      </c>
      <c r="K87" s="15">
        <f t="shared" si="83"/>
        <v>36901</v>
      </c>
      <c r="L87" s="15">
        <f t="shared" si="83"/>
        <v>36902</v>
      </c>
      <c r="M87" s="15">
        <f t="shared" si="83"/>
        <v>36903</v>
      </c>
      <c r="N87" s="15">
        <f t="shared" si="83"/>
        <v>36904</v>
      </c>
      <c r="O87" s="15">
        <f t="shared" si="83"/>
        <v>36905</v>
      </c>
      <c r="P87" s="15">
        <f t="shared" si="83"/>
        <v>36906</v>
      </c>
      <c r="Q87" s="15">
        <f t="shared" si="83"/>
        <v>36907</v>
      </c>
      <c r="R87" s="15">
        <f t="shared" si="83"/>
        <v>36908</v>
      </c>
      <c r="S87" s="15">
        <f t="shared" si="83"/>
        <v>36909</v>
      </c>
      <c r="T87" s="15">
        <f t="shared" si="83"/>
        <v>36910</v>
      </c>
      <c r="U87" s="15">
        <f t="shared" si="83"/>
        <v>36911</v>
      </c>
      <c r="V87" s="15">
        <f t="shared" si="83"/>
        <v>36912</v>
      </c>
      <c r="W87" s="15">
        <f t="shared" si="83"/>
        <v>36913</v>
      </c>
      <c r="X87" s="15">
        <f t="shared" si="83"/>
        <v>36914</v>
      </c>
      <c r="Y87" s="15">
        <f t="shared" si="83"/>
        <v>36915</v>
      </c>
      <c r="Z87" s="15">
        <f t="shared" si="83"/>
        <v>36916</v>
      </c>
      <c r="AA87" s="15">
        <f t="shared" si="83"/>
        <v>36917</v>
      </c>
      <c r="AB87" s="15">
        <f t="shared" si="83"/>
        <v>36918</v>
      </c>
      <c r="AC87" s="15">
        <f t="shared" si="83"/>
        <v>36919</v>
      </c>
      <c r="AD87" s="15">
        <f t="shared" si="83"/>
        <v>36920</v>
      </c>
      <c r="AE87" s="15">
        <f t="shared" si="83"/>
        <v>36921</v>
      </c>
      <c r="AF87" s="15">
        <f t="shared" si="83"/>
        <v>36922</v>
      </c>
    </row>
    <row r="88" spans="1:32" x14ac:dyDescent="0.15">
      <c r="A88" s="4">
        <f t="shared" ref="A88:A95" si="84">A76+10</f>
        <v>20012</v>
      </c>
      <c r="B88" s="15">
        <f>AF87+1</f>
        <v>36923</v>
      </c>
      <c r="C88" s="15">
        <f>B88+1</f>
        <v>36924</v>
      </c>
      <c r="D88" s="15">
        <f t="shared" ref="D88:AC88" si="85">C88+1</f>
        <v>36925</v>
      </c>
      <c r="E88" s="15">
        <f t="shared" si="85"/>
        <v>36926</v>
      </c>
      <c r="F88" s="15">
        <f t="shared" si="85"/>
        <v>36927</v>
      </c>
      <c r="G88" s="15">
        <f t="shared" si="85"/>
        <v>36928</v>
      </c>
      <c r="H88" s="15">
        <f t="shared" si="85"/>
        <v>36929</v>
      </c>
      <c r="I88" s="15">
        <f t="shared" si="85"/>
        <v>36930</v>
      </c>
      <c r="J88" s="15">
        <f t="shared" si="85"/>
        <v>36931</v>
      </c>
      <c r="K88" s="15">
        <f t="shared" si="85"/>
        <v>36932</v>
      </c>
      <c r="L88" s="15">
        <f t="shared" si="85"/>
        <v>36933</v>
      </c>
      <c r="M88" s="15">
        <f t="shared" si="85"/>
        <v>36934</v>
      </c>
      <c r="N88" s="15">
        <f t="shared" si="85"/>
        <v>36935</v>
      </c>
      <c r="O88" s="15">
        <f t="shared" si="85"/>
        <v>36936</v>
      </c>
      <c r="P88" s="15">
        <f t="shared" si="85"/>
        <v>36937</v>
      </c>
      <c r="Q88" s="15">
        <f t="shared" si="85"/>
        <v>36938</v>
      </c>
      <c r="R88" s="15">
        <f t="shared" si="85"/>
        <v>36939</v>
      </c>
      <c r="S88" s="15">
        <f t="shared" si="85"/>
        <v>36940</v>
      </c>
      <c r="T88" s="15">
        <f t="shared" si="85"/>
        <v>36941</v>
      </c>
      <c r="U88" s="15">
        <f t="shared" si="85"/>
        <v>36942</v>
      </c>
      <c r="V88" s="15">
        <f t="shared" si="85"/>
        <v>36943</v>
      </c>
      <c r="W88" s="15">
        <f t="shared" si="85"/>
        <v>36944</v>
      </c>
      <c r="X88" s="15">
        <f t="shared" si="85"/>
        <v>36945</v>
      </c>
      <c r="Y88" s="15">
        <f t="shared" si="85"/>
        <v>36946</v>
      </c>
      <c r="Z88" s="15">
        <f t="shared" si="85"/>
        <v>36947</v>
      </c>
      <c r="AA88" s="15">
        <f t="shared" si="85"/>
        <v>36948</v>
      </c>
      <c r="AB88" s="15">
        <f t="shared" si="85"/>
        <v>36949</v>
      </c>
      <c r="AC88" s="15">
        <f t="shared" si="85"/>
        <v>36950</v>
      </c>
      <c r="AD88" s="15"/>
      <c r="AE88" s="15"/>
      <c r="AF88" s="15"/>
    </row>
    <row r="89" spans="1:32" x14ac:dyDescent="0.15">
      <c r="A89" s="4">
        <f t="shared" si="84"/>
        <v>20013</v>
      </c>
      <c r="B89" s="15">
        <f>AC88+1</f>
        <v>36951</v>
      </c>
      <c r="C89" s="15">
        <f>B89+1</f>
        <v>36952</v>
      </c>
      <c r="D89" s="15">
        <f t="shared" ref="D89:AF89" si="86">C89+1</f>
        <v>36953</v>
      </c>
      <c r="E89" s="15">
        <f t="shared" si="86"/>
        <v>36954</v>
      </c>
      <c r="F89" s="15">
        <f t="shared" si="86"/>
        <v>36955</v>
      </c>
      <c r="G89" s="15">
        <f t="shared" si="86"/>
        <v>36956</v>
      </c>
      <c r="H89" s="15">
        <f t="shared" si="86"/>
        <v>36957</v>
      </c>
      <c r="I89" s="15">
        <f t="shared" si="86"/>
        <v>36958</v>
      </c>
      <c r="J89" s="15">
        <f t="shared" si="86"/>
        <v>36959</v>
      </c>
      <c r="K89" s="15">
        <f t="shared" si="86"/>
        <v>36960</v>
      </c>
      <c r="L89" s="15">
        <f t="shared" si="86"/>
        <v>36961</v>
      </c>
      <c r="M89" s="15">
        <f t="shared" si="86"/>
        <v>36962</v>
      </c>
      <c r="N89" s="15">
        <f t="shared" si="86"/>
        <v>36963</v>
      </c>
      <c r="O89" s="15">
        <f t="shared" si="86"/>
        <v>36964</v>
      </c>
      <c r="P89" s="15">
        <f t="shared" si="86"/>
        <v>36965</v>
      </c>
      <c r="Q89" s="15">
        <f t="shared" si="86"/>
        <v>36966</v>
      </c>
      <c r="R89" s="15">
        <f t="shared" si="86"/>
        <v>36967</v>
      </c>
      <c r="S89" s="15">
        <f t="shared" si="86"/>
        <v>36968</v>
      </c>
      <c r="T89" s="15">
        <f t="shared" si="86"/>
        <v>36969</v>
      </c>
      <c r="U89" s="15">
        <f t="shared" si="86"/>
        <v>36970</v>
      </c>
      <c r="V89" s="15">
        <f t="shared" si="86"/>
        <v>36971</v>
      </c>
      <c r="W89" s="15">
        <f t="shared" si="86"/>
        <v>36972</v>
      </c>
      <c r="X89" s="15">
        <f t="shared" si="86"/>
        <v>36973</v>
      </c>
      <c r="Y89" s="15">
        <f t="shared" si="86"/>
        <v>36974</v>
      </c>
      <c r="Z89" s="15">
        <f t="shared" si="86"/>
        <v>36975</v>
      </c>
      <c r="AA89" s="15">
        <f t="shared" si="86"/>
        <v>36976</v>
      </c>
      <c r="AB89" s="15">
        <f t="shared" si="86"/>
        <v>36977</v>
      </c>
      <c r="AC89" s="15">
        <f t="shared" si="86"/>
        <v>36978</v>
      </c>
      <c r="AD89" s="15">
        <f t="shared" si="86"/>
        <v>36979</v>
      </c>
      <c r="AE89" s="15">
        <f t="shared" si="86"/>
        <v>36980</v>
      </c>
      <c r="AF89" s="15">
        <f t="shared" si="86"/>
        <v>36981</v>
      </c>
    </row>
    <row r="90" spans="1:32" x14ac:dyDescent="0.15">
      <c r="A90" s="4">
        <f t="shared" si="84"/>
        <v>20014</v>
      </c>
      <c r="B90" s="15">
        <f>AF89+1</f>
        <v>36982</v>
      </c>
      <c r="C90" s="15">
        <f>B90+1</f>
        <v>36983</v>
      </c>
      <c r="D90" s="15">
        <f t="shared" ref="D90:AE90" si="87">C90+1</f>
        <v>36984</v>
      </c>
      <c r="E90" s="15">
        <f t="shared" si="87"/>
        <v>36985</v>
      </c>
      <c r="F90" s="15">
        <f t="shared" si="87"/>
        <v>36986</v>
      </c>
      <c r="G90" s="15">
        <f t="shared" si="87"/>
        <v>36987</v>
      </c>
      <c r="H90" s="15">
        <f t="shared" si="87"/>
        <v>36988</v>
      </c>
      <c r="I90" s="15">
        <f t="shared" si="87"/>
        <v>36989</v>
      </c>
      <c r="J90" s="15">
        <f t="shared" si="87"/>
        <v>36990</v>
      </c>
      <c r="K90" s="15">
        <f t="shared" si="87"/>
        <v>36991</v>
      </c>
      <c r="L90" s="15">
        <f t="shared" si="87"/>
        <v>36992</v>
      </c>
      <c r="M90" s="15">
        <f t="shared" si="87"/>
        <v>36993</v>
      </c>
      <c r="N90" s="15">
        <f t="shared" si="87"/>
        <v>36994</v>
      </c>
      <c r="O90" s="15">
        <f t="shared" si="87"/>
        <v>36995</v>
      </c>
      <c r="P90" s="15">
        <f t="shared" si="87"/>
        <v>36996</v>
      </c>
      <c r="Q90" s="15">
        <f t="shared" si="87"/>
        <v>36997</v>
      </c>
      <c r="R90" s="15">
        <f t="shared" si="87"/>
        <v>36998</v>
      </c>
      <c r="S90" s="15">
        <f t="shared" si="87"/>
        <v>36999</v>
      </c>
      <c r="T90" s="15">
        <f t="shared" si="87"/>
        <v>37000</v>
      </c>
      <c r="U90" s="15">
        <f t="shared" si="87"/>
        <v>37001</v>
      </c>
      <c r="V90" s="15">
        <f t="shared" si="87"/>
        <v>37002</v>
      </c>
      <c r="W90" s="15">
        <f t="shared" si="87"/>
        <v>37003</v>
      </c>
      <c r="X90" s="15">
        <f t="shared" si="87"/>
        <v>37004</v>
      </c>
      <c r="Y90" s="15">
        <f t="shared" si="87"/>
        <v>37005</v>
      </c>
      <c r="Z90" s="15">
        <f t="shared" si="87"/>
        <v>37006</v>
      </c>
      <c r="AA90" s="15">
        <f t="shared" si="87"/>
        <v>37007</v>
      </c>
      <c r="AB90" s="15">
        <f t="shared" si="87"/>
        <v>37008</v>
      </c>
      <c r="AC90" s="15">
        <f t="shared" si="87"/>
        <v>37009</v>
      </c>
      <c r="AD90" s="15">
        <f t="shared" si="87"/>
        <v>37010</v>
      </c>
      <c r="AE90" s="15">
        <f t="shared" si="87"/>
        <v>37011</v>
      </c>
      <c r="AF90" s="15"/>
    </row>
    <row r="91" spans="1:32" x14ac:dyDescent="0.15">
      <c r="A91" s="4">
        <f t="shared" si="84"/>
        <v>20015</v>
      </c>
      <c r="B91" s="15">
        <f>AE90+1</f>
        <v>37012</v>
      </c>
      <c r="C91" s="15">
        <f t="shared" ref="C91:AF91" si="88">B91+1</f>
        <v>37013</v>
      </c>
      <c r="D91" s="15">
        <f t="shared" si="88"/>
        <v>37014</v>
      </c>
      <c r="E91" s="15">
        <f t="shared" si="88"/>
        <v>37015</v>
      </c>
      <c r="F91" s="15">
        <f t="shared" si="88"/>
        <v>37016</v>
      </c>
      <c r="G91" s="15">
        <f t="shared" si="88"/>
        <v>37017</v>
      </c>
      <c r="H91" s="15">
        <f t="shared" si="88"/>
        <v>37018</v>
      </c>
      <c r="I91" s="15">
        <f t="shared" si="88"/>
        <v>37019</v>
      </c>
      <c r="J91" s="15">
        <f t="shared" si="88"/>
        <v>37020</v>
      </c>
      <c r="K91" s="15">
        <f t="shared" si="88"/>
        <v>37021</v>
      </c>
      <c r="L91" s="15">
        <f t="shared" si="88"/>
        <v>37022</v>
      </c>
      <c r="M91" s="15">
        <f t="shared" si="88"/>
        <v>37023</v>
      </c>
      <c r="N91" s="15">
        <f t="shared" si="88"/>
        <v>37024</v>
      </c>
      <c r="O91" s="15">
        <f t="shared" si="88"/>
        <v>37025</v>
      </c>
      <c r="P91" s="15">
        <f t="shared" si="88"/>
        <v>37026</v>
      </c>
      <c r="Q91" s="15">
        <f t="shared" si="88"/>
        <v>37027</v>
      </c>
      <c r="R91" s="15">
        <f t="shared" si="88"/>
        <v>37028</v>
      </c>
      <c r="S91" s="15">
        <f t="shared" si="88"/>
        <v>37029</v>
      </c>
      <c r="T91" s="15">
        <f t="shared" si="88"/>
        <v>37030</v>
      </c>
      <c r="U91" s="15">
        <f t="shared" si="88"/>
        <v>37031</v>
      </c>
      <c r="V91" s="15">
        <f t="shared" si="88"/>
        <v>37032</v>
      </c>
      <c r="W91" s="15">
        <f t="shared" si="88"/>
        <v>37033</v>
      </c>
      <c r="X91" s="15">
        <f t="shared" si="88"/>
        <v>37034</v>
      </c>
      <c r="Y91" s="15">
        <f t="shared" si="88"/>
        <v>37035</v>
      </c>
      <c r="Z91" s="15">
        <f t="shared" si="88"/>
        <v>37036</v>
      </c>
      <c r="AA91" s="15">
        <f t="shared" si="88"/>
        <v>37037</v>
      </c>
      <c r="AB91" s="15">
        <f t="shared" si="88"/>
        <v>37038</v>
      </c>
      <c r="AC91" s="15">
        <f t="shared" si="88"/>
        <v>37039</v>
      </c>
      <c r="AD91" s="15">
        <f t="shared" si="88"/>
        <v>37040</v>
      </c>
      <c r="AE91" s="15">
        <f t="shared" si="88"/>
        <v>37041</v>
      </c>
      <c r="AF91" s="15">
        <f t="shared" si="88"/>
        <v>37042</v>
      </c>
    </row>
    <row r="92" spans="1:32" x14ac:dyDescent="0.15">
      <c r="A92" s="4">
        <f t="shared" si="84"/>
        <v>20016</v>
      </c>
      <c r="B92" s="15">
        <f>AF91+1</f>
        <v>37043</v>
      </c>
      <c r="C92" s="15">
        <f t="shared" ref="C92:AE92" si="89">B92+1</f>
        <v>37044</v>
      </c>
      <c r="D92" s="15">
        <f t="shared" si="89"/>
        <v>37045</v>
      </c>
      <c r="E92" s="15">
        <f t="shared" si="89"/>
        <v>37046</v>
      </c>
      <c r="F92" s="15">
        <f t="shared" si="89"/>
        <v>37047</v>
      </c>
      <c r="G92" s="15">
        <f t="shared" si="89"/>
        <v>37048</v>
      </c>
      <c r="H92" s="15">
        <f t="shared" si="89"/>
        <v>37049</v>
      </c>
      <c r="I92" s="15">
        <f t="shared" si="89"/>
        <v>37050</v>
      </c>
      <c r="J92" s="15">
        <f t="shared" si="89"/>
        <v>37051</v>
      </c>
      <c r="K92" s="15">
        <f t="shared" si="89"/>
        <v>37052</v>
      </c>
      <c r="L92" s="15">
        <f t="shared" si="89"/>
        <v>37053</v>
      </c>
      <c r="M92" s="15">
        <f t="shared" si="89"/>
        <v>37054</v>
      </c>
      <c r="N92" s="15">
        <f t="shared" si="89"/>
        <v>37055</v>
      </c>
      <c r="O92" s="15">
        <f t="shared" si="89"/>
        <v>37056</v>
      </c>
      <c r="P92" s="15">
        <f t="shared" si="89"/>
        <v>37057</v>
      </c>
      <c r="Q92" s="15">
        <f t="shared" si="89"/>
        <v>37058</v>
      </c>
      <c r="R92" s="15">
        <f t="shared" si="89"/>
        <v>37059</v>
      </c>
      <c r="S92" s="15">
        <f t="shared" si="89"/>
        <v>37060</v>
      </c>
      <c r="T92" s="15">
        <f t="shared" si="89"/>
        <v>37061</v>
      </c>
      <c r="U92" s="15">
        <f t="shared" si="89"/>
        <v>37062</v>
      </c>
      <c r="V92" s="15">
        <f t="shared" si="89"/>
        <v>37063</v>
      </c>
      <c r="W92" s="15">
        <f t="shared" si="89"/>
        <v>37064</v>
      </c>
      <c r="X92" s="15">
        <f t="shared" si="89"/>
        <v>37065</v>
      </c>
      <c r="Y92" s="15">
        <f t="shared" si="89"/>
        <v>37066</v>
      </c>
      <c r="Z92" s="15">
        <f t="shared" si="89"/>
        <v>37067</v>
      </c>
      <c r="AA92" s="15">
        <f t="shared" si="89"/>
        <v>37068</v>
      </c>
      <c r="AB92" s="15">
        <f t="shared" si="89"/>
        <v>37069</v>
      </c>
      <c r="AC92" s="15">
        <f t="shared" si="89"/>
        <v>37070</v>
      </c>
      <c r="AD92" s="15">
        <f t="shared" si="89"/>
        <v>37071</v>
      </c>
      <c r="AE92" s="15">
        <f t="shared" si="89"/>
        <v>37072</v>
      </c>
    </row>
    <row r="93" spans="1:32" x14ac:dyDescent="0.15">
      <c r="A93" s="4">
        <f t="shared" si="84"/>
        <v>20017</v>
      </c>
      <c r="B93" s="15">
        <f>AE92+1</f>
        <v>37073</v>
      </c>
      <c r="C93" s="15">
        <f t="shared" ref="C93:AF93" si="90">B93+1</f>
        <v>37074</v>
      </c>
      <c r="D93" s="15">
        <f t="shared" si="90"/>
        <v>37075</v>
      </c>
      <c r="E93" s="15">
        <f t="shared" si="90"/>
        <v>37076</v>
      </c>
      <c r="F93" s="15">
        <f t="shared" si="90"/>
        <v>37077</v>
      </c>
      <c r="G93" s="15">
        <f t="shared" si="90"/>
        <v>37078</v>
      </c>
      <c r="H93" s="15">
        <f t="shared" si="90"/>
        <v>37079</v>
      </c>
      <c r="I93" s="15">
        <f t="shared" si="90"/>
        <v>37080</v>
      </c>
      <c r="J93" s="15">
        <f t="shared" si="90"/>
        <v>37081</v>
      </c>
      <c r="K93" s="15">
        <f t="shared" si="90"/>
        <v>37082</v>
      </c>
      <c r="L93" s="15">
        <f t="shared" si="90"/>
        <v>37083</v>
      </c>
      <c r="M93" s="15">
        <f t="shared" si="90"/>
        <v>37084</v>
      </c>
      <c r="N93" s="15">
        <f t="shared" si="90"/>
        <v>37085</v>
      </c>
      <c r="O93" s="15">
        <f t="shared" si="90"/>
        <v>37086</v>
      </c>
      <c r="P93" s="15">
        <f t="shared" si="90"/>
        <v>37087</v>
      </c>
      <c r="Q93" s="15">
        <f t="shared" si="90"/>
        <v>37088</v>
      </c>
      <c r="R93" s="15">
        <f t="shared" si="90"/>
        <v>37089</v>
      </c>
      <c r="S93" s="15">
        <f t="shared" si="90"/>
        <v>37090</v>
      </c>
      <c r="T93" s="15">
        <f t="shared" si="90"/>
        <v>37091</v>
      </c>
      <c r="U93" s="15">
        <f t="shared" si="90"/>
        <v>37092</v>
      </c>
      <c r="V93" s="15">
        <f t="shared" si="90"/>
        <v>37093</v>
      </c>
      <c r="W93" s="15">
        <f t="shared" si="90"/>
        <v>37094</v>
      </c>
      <c r="X93" s="15">
        <f t="shared" si="90"/>
        <v>37095</v>
      </c>
      <c r="Y93" s="15">
        <f t="shared" si="90"/>
        <v>37096</v>
      </c>
      <c r="Z93" s="15">
        <f t="shared" si="90"/>
        <v>37097</v>
      </c>
      <c r="AA93" s="15">
        <f t="shared" si="90"/>
        <v>37098</v>
      </c>
      <c r="AB93" s="15">
        <f t="shared" si="90"/>
        <v>37099</v>
      </c>
      <c r="AC93" s="15">
        <f t="shared" si="90"/>
        <v>37100</v>
      </c>
      <c r="AD93" s="15">
        <f t="shared" si="90"/>
        <v>37101</v>
      </c>
      <c r="AE93" s="15">
        <f t="shared" si="90"/>
        <v>37102</v>
      </c>
      <c r="AF93" s="15">
        <f t="shared" si="90"/>
        <v>37103</v>
      </c>
    </row>
    <row r="94" spans="1:32" x14ac:dyDescent="0.15">
      <c r="A94" s="4">
        <f t="shared" si="84"/>
        <v>20018</v>
      </c>
      <c r="B94" s="15">
        <f>AF93+1</f>
        <v>37104</v>
      </c>
      <c r="C94" s="15">
        <f t="shared" ref="C94:AF94" si="91">B94+1</f>
        <v>37105</v>
      </c>
      <c r="D94" s="15">
        <f t="shared" si="91"/>
        <v>37106</v>
      </c>
      <c r="E94" s="15">
        <f t="shared" si="91"/>
        <v>37107</v>
      </c>
      <c r="F94" s="15">
        <f t="shared" si="91"/>
        <v>37108</v>
      </c>
      <c r="G94" s="15">
        <f t="shared" si="91"/>
        <v>37109</v>
      </c>
      <c r="H94" s="15">
        <f t="shared" si="91"/>
        <v>37110</v>
      </c>
      <c r="I94" s="15">
        <f t="shared" si="91"/>
        <v>37111</v>
      </c>
      <c r="J94" s="15">
        <f t="shared" si="91"/>
        <v>37112</v>
      </c>
      <c r="K94" s="15">
        <f t="shared" si="91"/>
        <v>37113</v>
      </c>
      <c r="L94" s="15">
        <f t="shared" si="91"/>
        <v>37114</v>
      </c>
      <c r="M94" s="15">
        <f t="shared" si="91"/>
        <v>37115</v>
      </c>
      <c r="N94" s="15">
        <f t="shared" si="91"/>
        <v>37116</v>
      </c>
      <c r="O94" s="15">
        <f t="shared" si="91"/>
        <v>37117</v>
      </c>
      <c r="P94" s="15">
        <f t="shared" si="91"/>
        <v>37118</v>
      </c>
      <c r="Q94" s="15">
        <f t="shared" si="91"/>
        <v>37119</v>
      </c>
      <c r="R94" s="15">
        <f t="shared" si="91"/>
        <v>37120</v>
      </c>
      <c r="S94" s="15">
        <f t="shared" si="91"/>
        <v>37121</v>
      </c>
      <c r="T94" s="15">
        <f t="shared" si="91"/>
        <v>37122</v>
      </c>
      <c r="U94" s="15">
        <f t="shared" si="91"/>
        <v>37123</v>
      </c>
      <c r="V94" s="15">
        <f t="shared" si="91"/>
        <v>37124</v>
      </c>
      <c r="W94" s="15">
        <f t="shared" si="91"/>
        <v>37125</v>
      </c>
      <c r="X94" s="15">
        <f t="shared" si="91"/>
        <v>37126</v>
      </c>
      <c r="Y94" s="15">
        <f t="shared" si="91"/>
        <v>37127</v>
      </c>
      <c r="Z94" s="15">
        <f t="shared" si="91"/>
        <v>37128</v>
      </c>
      <c r="AA94" s="15">
        <f t="shared" si="91"/>
        <v>37129</v>
      </c>
      <c r="AB94" s="15">
        <f t="shared" si="91"/>
        <v>37130</v>
      </c>
      <c r="AC94" s="15">
        <f t="shared" si="91"/>
        <v>37131</v>
      </c>
      <c r="AD94" s="15">
        <f t="shared" si="91"/>
        <v>37132</v>
      </c>
      <c r="AE94" s="15">
        <f t="shared" si="91"/>
        <v>37133</v>
      </c>
      <c r="AF94" s="15">
        <f t="shared" si="91"/>
        <v>37134</v>
      </c>
    </row>
    <row r="95" spans="1:32" x14ac:dyDescent="0.15">
      <c r="A95" s="4">
        <f t="shared" si="84"/>
        <v>20019</v>
      </c>
      <c r="B95" s="15">
        <f>AF94+1</f>
        <v>37135</v>
      </c>
      <c r="C95" s="15">
        <f t="shared" ref="C95:AE95" si="92">B95+1</f>
        <v>37136</v>
      </c>
      <c r="D95" s="15">
        <f t="shared" si="92"/>
        <v>37137</v>
      </c>
      <c r="E95" s="15">
        <f t="shared" si="92"/>
        <v>37138</v>
      </c>
      <c r="F95" s="15">
        <f t="shared" si="92"/>
        <v>37139</v>
      </c>
      <c r="G95" s="15">
        <f t="shared" si="92"/>
        <v>37140</v>
      </c>
      <c r="H95" s="15">
        <f t="shared" si="92"/>
        <v>37141</v>
      </c>
      <c r="I95" s="15">
        <f t="shared" si="92"/>
        <v>37142</v>
      </c>
      <c r="J95" s="15">
        <f t="shared" si="92"/>
        <v>37143</v>
      </c>
      <c r="K95" s="15">
        <f t="shared" si="92"/>
        <v>37144</v>
      </c>
      <c r="L95" s="15">
        <f t="shared" si="92"/>
        <v>37145</v>
      </c>
      <c r="M95" s="15">
        <f t="shared" si="92"/>
        <v>37146</v>
      </c>
      <c r="N95" s="15">
        <f t="shared" si="92"/>
        <v>37147</v>
      </c>
      <c r="O95" s="15">
        <f t="shared" si="92"/>
        <v>37148</v>
      </c>
      <c r="P95" s="15">
        <f t="shared" si="92"/>
        <v>37149</v>
      </c>
      <c r="Q95" s="15">
        <f t="shared" si="92"/>
        <v>37150</v>
      </c>
      <c r="R95" s="15">
        <f t="shared" si="92"/>
        <v>37151</v>
      </c>
      <c r="S95" s="15">
        <f t="shared" si="92"/>
        <v>37152</v>
      </c>
      <c r="T95" s="15">
        <f t="shared" si="92"/>
        <v>37153</v>
      </c>
      <c r="U95" s="15">
        <f t="shared" si="92"/>
        <v>37154</v>
      </c>
      <c r="V95" s="15">
        <f t="shared" si="92"/>
        <v>37155</v>
      </c>
      <c r="W95" s="15">
        <f t="shared" si="92"/>
        <v>37156</v>
      </c>
      <c r="X95" s="15">
        <f t="shared" si="92"/>
        <v>37157</v>
      </c>
      <c r="Y95" s="15">
        <f t="shared" si="92"/>
        <v>37158</v>
      </c>
      <c r="Z95" s="15">
        <f t="shared" si="92"/>
        <v>37159</v>
      </c>
      <c r="AA95" s="15">
        <f t="shared" si="92"/>
        <v>37160</v>
      </c>
      <c r="AB95" s="15">
        <f t="shared" si="92"/>
        <v>37161</v>
      </c>
      <c r="AC95" s="15">
        <f t="shared" si="92"/>
        <v>37162</v>
      </c>
      <c r="AD95" s="15">
        <f t="shared" si="92"/>
        <v>37163</v>
      </c>
      <c r="AE95" s="15">
        <f t="shared" si="92"/>
        <v>37164</v>
      </c>
    </row>
    <row r="96" spans="1:32" x14ac:dyDescent="0.15">
      <c r="A96" s="4">
        <f>A84+100</f>
        <v>200110</v>
      </c>
      <c r="B96" s="15">
        <f>AE95+1</f>
        <v>37165</v>
      </c>
      <c r="C96" s="15">
        <f t="shared" ref="C96:AF96" si="93">B96+1</f>
        <v>37166</v>
      </c>
      <c r="D96" s="15">
        <f t="shared" si="93"/>
        <v>37167</v>
      </c>
      <c r="E96" s="15">
        <f t="shared" si="93"/>
        <v>37168</v>
      </c>
      <c r="F96" s="15">
        <f t="shared" si="93"/>
        <v>37169</v>
      </c>
      <c r="G96" s="15">
        <f t="shared" si="93"/>
        <v>37170</v>
      </c>
      <c r="H96" s="15">
        <f t="shared" si="93"/>
        <v>37171</v>
      </c>
      <c r="I96" s="15">
        <f t="shared" si="93"/>
        <v>37172</v>
      </c>
      <c r="J96" s="15">
        <f t="shared" si="93"/>
        <v>37173</v>
      </c>
      <c r="K96" s="15">
        <f t="shared" si="93"/>
        <v>37174</v>
      </c>
      <c r="L96" s="15">
        <f t="shared" si="93"/>
        <v>37175</v>
      </c>
      <c r="M96" s="15">
        <f t="shared" si="93"/>
        <v>37176</v>
      </c>
      <c r="N96" s="15">
        <f t="shared" si="93"/>
        <v>37177</v>
      </c>
      <c r="O96" s="15">
        <f t="shared" si="93"/>
        <v>37178</v>
      </c>
      <c r="P96" s="15">
        <f t="shared" si="93"/>
        <v>37179</v>
      </c>
      <c r="Q96" s="15">
        <f t="shared" si="93"/>
        <v>37180</v>
      </c>
      <c r="R96" s="15">
        <f t="shared" si="93"/>
        <v>37181</v>
      </c>
      <c r="S96" s="15">
        <f t="shared" si="93"/>
        <v>37182</v>
      </c>
      <c r="T96" s="15">
        <f t="shared" si="93"/>
        <v>37183</v>
      </c>
      <c r="U96" s="15">
        <f t="shared" si="93"/>
        <v>37184</v>
      </c>
      <c r="V96" s="15">
        <f t="shared" si="93"/>
        <v>37185</v>
      </c>
      <c r="W96" s="15">
        <f t="shared" si="93"/>
        <v>37186</v>
      </c>
      <c r="X96" s="15">
        <f t="shared" si="93"/>
        <v>37187</v>
      </c>
      <c r="Y96" s="15">
        <f t="shared" si="93"/>
        <v>37188</v>
      </c>
      <c r="Z96" s="15">
        <f t="shared" si="93"/>
        <v>37189</v>
      </c>
      <c r="AA96" s="15">
        <f t="shared" si="93"/>
        <v>37190</v>
      </c>
      <c r="AB96" s="15">
        <f t="shared" si="93"/>
        <v>37191</v>
      </c>
      <c r="AC96" s="15">
        <f t="shared" si="93"/>
        <v>37192</v>
      </c>
      <c r="AD96" s="15">
        <f t="shared" si="93"/>
        <v>37193</v>
      </c>
      <c r="AE96" s="15">
        <f t="shared" si="93"/>
        <v>37194</v>
      </c>
      <c r="AF96" s="15">
        <f t="shared" si="93"/>
        <v>37195</v>
      </c>
    </row>
    <row r="97" spans="1:32" x14ac:dyDescent="0.15">
      <c r="A97" s="4">
        <f>A85+100</f>
        <v>200111</v>
      </c>
      <c r="B97" s="15">
        <f>AF96+1</f>
        <v>37196</v>
      </c>
      <c r="C97" s="15">
        <f t="shared" ref="C97:AE97" si="94">B97+1</f>
        <v>37197</v>
      </c>
      <c r="D97" s="15">
        <f t="shared" si="94"/>
        <v>37198</v>
      </c>
      <c r="E97" s="15">
        <f t="shared" si="94"/>
        <v>37199</v>
      </c>
      <c r="F97" s="15">
        <f t="shared" si="94"/>
        <v>37200</v>
      </c>
      <c r="G97" s="15">
        <f t="shared" si="94"/>
        <v>37201</v>
      </c>
      <c r="H97" s="15">
        <f t="shared" si="94"/>
        <v>37202</v>
      </c>
      <c r="I97" s="15">
        <f t="shared" si="94"/>
        <v>37203</v>
      </c>
      <c r="J97" s="15">
        <f t="shared" si="94"/>
        <v>37204</v>
      </c>
      <c r="K97" s="15">
        <f t="shared" si="94"/>
        <v>37205</v>
      </c>
      <c r="L97" s="15">
        <f t="shared" si="94"/>
        <v>37206</v>
      </c>
      <c r="M97" s="15">
        <f t="shared" si="94"/>
        <v>37207</v>
      </c>
      <c r="N97" s="15">
        <f t="shared" si="94"/>
        <v>37208</v>
      </c>
      <c r="O97" s="15">
        <f t="shared" si="94"/>
        <v>37209</v>
      </c>
      <c r="P97" s="15">
        <f t="shared" si="94"/>
        <v>37210</v>
      </c>
      <c r="Q97" s="15">
        <f t="shared" si="94"/>
        <v>37211</v>
      </c>
      <c r="R97" s="15">
        <f t="shared" si="94"/>
        <v>37212</v>
      </c>
      <c r="S97" s="15">
        <f t="shared" si="94"/>
        <v>37213</v>
      </c>
      <c r="T97" s="15">
        <f t="shared" si="94"/>
        <v>37214</v>
      </c>
      <c r="U97" s="15">
        <f t="shared" si="94"/>
        <v>37215</v>
      </c>
      <c r="V97" s="15">
        <f t="shared" si="94"/>
        <v>37216</v>
      </c>
      <c r="W97" s="15">
        <f t="shared" si="94"/>
        <v>37217</v>
      </c>
      <c r="X97" s="15">
        <f t="shared" si="94"/>
        <v>37218</v>
      </c>
      <c r="Y97" s="15">
        <f t="shared" si="94"/>
        <v>37219</v>
      </c>
      <c r="Z97" s="15">
        <f t="shared" si="94"/>
        <v>37220</v>
      </c>
      <c r="AA97" s="15">
        <f t="shared" si="94"/>
        <v>37221</v>
      </c>
      <c r="AB97" s="15">
        <f t="shared" si="94"/>
        <v>37222</v>
      </c>
      <c r="AC97" s="15">
        <f t="shared" si="94"/>
        <v>37223</v>
      </c>
      <c r="AD97" s="15">
        <f t="shared" si="94"/>
        <v>37224</v>
      </c>
      <c r="AE97" s="15">
        <f t="shared" si="94"/>
        <v>37225</v>
      </c>
    </row>
    <row r="98" spans="1:32" ht="12" thickBot="1" x14ac:dyDescent="0.2">
      <c r="A98" s="16">
        <f>A86+100</f>
        <v>200112</v>
      </c>
      <c r="B98" s="17">
        <f>AE97+1</f>
        <v>37226</v>
      </c>
      <c r="C98" s="17">
        <f t="shared" ref="C98:AF98" si="95">B98+1</f>
        <v>37227</v>
      </c>
      <c r="D98" s="17">
        <f t="shared" si="95"/>
        <v>37228</v>
      </c>
      <c r="E98" s="17">
        <f t="shared" si="95"/>
        <v>37229</v>
      </c>
      <c r="F98" s="17">
        <f t="shared" si="95"/>
        <v>37230</v>
      </c>
      <c r="G98" s="17">
        <f t="shared" si="95"/>
        <v>37231</v>
      </c>
      <c r="H98" s="17">
        <f t="shared" si="95"/>
        <v>37232</v>
      </c>
      <c r="I98" s="17">
        <f t="shared" si="95"/>
        <v>37233</v>
      </c>
      <c r="J98" s="17">
        <f t="shared" si="95"/>
        <v>37234</v>
      </c>
      <c r="K98" s="17">
        <f t="shared" si="95"/>
        <v>37235</v>
      </c>
      <c r="L98" s="17">
        <f t="shared" si="95"/>
        <v>37236</v>
      </c>
      <c r="M98" s="17">
        <f t="shared" si="95"/>
        <v>37237</v>
      </c>
      <c r="N98" s="17">
        <f t="shared" si="95"/>
        <v>37238</v>
      </c>
      <c r="O98" s="17">
        <f t="shared" si="95"/>
        <v>37239</v>
      </c>
      <c r="P98" s="17">
        <f t="shared" si="95"/>
        <v>37240</v>
      </c>
      <c r="Q98" s="17">
        <f t="shared" si="95"/>
        <v>37241</v>
      </c>
      <c r="R98" s="17">
        <f t="shared" si="95"/>
        <v>37242</v>
      </c>
      <c r="S98" s="17">
        <f t="shared" si="95"/>
        <v>37243</v>
      </c>
      <c r="T98" s="17">
        <f t="shared" si="95"/>
        <v>37244</v>
      </c>
      <c r="U98" s="17">
        <f t="shared" si="95"/>
        <v>37245</v>
      </c>
      <c r="V98" s="17">
        <f t="shared" si="95"/>
        <v>37246</v>
      </c>
      <c r="W98" s="17">
        <f t="shared" si="95"/>
        <v>37247</v>
      </c>
      <c r="X98" s="17">
        <f t="shared" si="95"/>
        <v>37248</v>
      </c>
      <c r="Y98" s="17">
        <f t="shared" si="95"/>
        <v>37249</v>
      </c>
      <c r="Z98" s="17">
        <f t="shared" si="95"/>
        <v>37250</v>
      </c>
      <c r="AA98" s="17">
        <f t="shared" si="95"/>
        <v>37251</v>
      </c>
      <c r="AB98" s="17">
        <f t="shared" si="95"/>
        <v>37252</v>
      </c>
      <c r="AC98" s="17">
        <f t="shared" si="95"/>
        <v>37253</v>
      </c>
      <c r="AD98" s="17">
        <f t="shared" si="95"/>
        <v>37254</v>
      </c>
      <c r="AE98" s="17">
        <f t="shared" si="95"/>
        <v>37255</v>
      </c>
      <c r="AF98" s="17">
        <f t="shared" si="95"/>
        <v>37256</v>
      </c>
    </row>
    <row r="99" spans="1:32" x14ac:dyDescent="0.15">
      <c r="A99" s="4">
        <f>A87+10</f>
        <v>20021</v>
      </c>
      <c r="B99" s="15">
        <v>37257</v>
      </c>
      <c r="C99" s="15">
        <f>B99+1</f>
        <v>37258</v>
      </c>
      <c r="D99" s="15">
        <f t="shared" ref="D99:AF99" si="96">C99+1</f>
        <v>37259</v>
      </c>
      <c r="E99" s="15">
        <f t="shared" si="96"/>
        <v>37260</v>
      </c>
      <c r="F99" s="15">
        <f t="shared" si="96"/>
        <v>37261</v>
      </c>
      <c r="G99" s="15">
        <f t="shared" si="96"/>
        <v>37262</v>
      </c>
      <c r="H99" s="15">
        <f t="shared" si="96"/>
        <v>37263</v>
      </c>
      <c r="I99" s="15">
        <f t="shared" si="96"/>
        <v>37264</v>
      </c>
      <c r="J99" s="15">
        <f t="shared" si="96"/>
        <v>37265</v>
      </c>
      <c r="K99" s="15">
        <f t="shared" si="96"/>
        <v>37266</v>
      </c>
      <c r="L99" s="15">
        <f t="shared" si="96"/>
        <v>37267</v>
      </c>
      <c r="M99" s="15">
        <f t="shared" si="96"/>
        <v>37268</v>
      </c>
      <c r="N99" s="15">
        <f t="shared" si="96"/>
        <v>37269</v>
      </c>
      <c r="O99" s="15">
        <f t="shared" si="96"/>
        <v>37270</v>
      </c>
      <c r="P99" s="15">
        <f t="shared" si="96"/>
        <v>37271</v>
      </c>
      <c r="Q99" s="15">
        <f t="shared" si="96"/>
        <v>37272</v>
      </c>
      <c r="R99" s="15">
        <f t="shared" si="96"/>
        <v>37273</v>
      </c>
      <c r="S99" s="15">
        <f t="shared" si="96"/>
        <v>37274</v>
      </c>
      <c r="T99" s="15">
        <f t="shared" si="96"/>
        <v>37275</v>
      </c>
      <c r="U99" s="15">
        <f t="shared" si="96"/>
        <v>37276</v>
      </c>
      <c r="V99" s="15">
        <f t="shared" si="96"/>
        <v>37277</v>
      </c>
      <c r="W99" s="15">
        <f t="shared" si="96"/>
        <v>37278</v>
      </c>
      <c r="X99" s="15">
        <f t="shared" si="96"/>
        <v>37279</v>
      </c>
      <c r="Y99" s="15">
        <f t="shared" si="96"/>
        <v>37280</v>
      </c>
      <c r="Z99" s="15">
        <f t="shared" si="96"/>
        <v>37281</v>
      </c>
      <c r="AA99" s="15">
        <f t="shared" si="96"/>
        <v>37282</v>
      </c>
      <c r="AB99" s="15">
        <f t="shared" si="96"/>
        <v>37283</v>
      </c>
      <c r="AC99" s="15">
        <f t="shared" si="96"/>
        <v>37284</v>
      </c>
      <c r="AD99" s="15">
        <f t="shared" si="96"/>
        <v>37285</v>
      </c>
      <c r="AE99" s="15">
        <f t="shared" si="96"/>
        <v>37286</v>
      </c>
      <c r="AF99" s="15">
        <f t="shared" si="96"/>
        <v>37287</v>
      </c>
    </row>
    <row r="100" spans="1:32" x14ac:dyDescent="0.15">
      <c r="A100" s="4">
        <f t="shared" ref="A100:A107" si="97">A88+10</f>
        <v>20022</v>
      </c>
      <c r="B100" s="15">
        <f>AF99+1</f>
        <v>37288</v>
      </c>
      <c r="C100" s="15">
        <f>B100+1</f>
        <v>37289</v>
      </c>
      <c r="D100" s="15">
        <f t="shared" ref="D100:AC100" si="98">C100+1</f>
        <v>37290</v>
      </c>
      <c r="E100" s="15">
        <f t="shared" si="98"/>
        <v>37291</v>
      </c>
      <c r="F100" s="15">
        <f t="shared" si="98"/>
        <v>37292</v>
      </c>
      <c r="G100" s="15">
        <f t="shared" si="98"/>
        <v>37293</v>
      </c>
      <c r="H100" s="15">
        <f t="shared" si="98"/>
        <v>37294</v>
      </c>
      <c r="I100" s="15">
        <f t="shared" si="98"/>
        <v>37295</v>
      </c>
      <c r="J100" s="15">
        <f t="shared" si="98"/>
        <v>37296</v>
      </c>
      <c r="K100" s="15">
        <f t="shared" si="98"/>
        <v>37297</v>
      </c>
      <c r="L100" s="15">
        <f t="shared" si="98"/>
        <v>37298</v>
      </c>
      <c r="M100" s="15">
        <f t="shared" si="98"/>
        <v>37299</v>
      </c>
      <c r="N100" s="15">
        <f t="shared" si="98"/>
        <v>37300</v>
      </c>
      <c r="O100" s="15">
        <f t="shared" si="98"/>
        <v>37301</v>
      </c>
      <c r="P100" s="15">
        <f t="shared" si="98"/>
        <v>37302</v>
      </c>
      <c r="Q100" s="15">
        <f t="shared" si="98"/>
        <v>37303</v>
      </c>
      <c r="R100" s="15">
        <f t="shared" si="98"/>
        <v>37304</v>
      </c>
      <c r="S100" s="15">
        <f t="shared" si="98"/>
        <v>37305</v>
      </c>
      <c r="T100" s="15">
        <f t="shared" si="98"/>
        <v>37306</v>
      </c>
      <c r="U100" s="15">
        <f t="shared" si="98"/>
        <v>37307</v>
      </c>
      <c r="V100" s="15">
        <f t="shared" si="98"/>
        <v>37308</v>
      </c>
      <c r="W100" s="15">
        <f t="shared" si="98"/>
        <v>37309</v>
      </c>
      <c r="X100" s="15">
        <f t="shared" si="98"/>
        <v>37310</v>
      </c>
      <c r="Y100" s="15">
        <f t="shared" si="98"/>
        <v>37311</v>
      </c>
      <c r="Z100" s="15">
        <f t="shared" si="98"/>
        <v>37312</v>
      </c>
      <c r="AA100" s="15">
        <f t="shared" si="98"/>
        <v>37313</v>
      </c>
      <c r="AB100" s="15">
        <f t="shared" si="98"/>
        <v>37314</v>
      </c>
      <c r="AC100" s="15">
        <f t="shared" si="98"/>
        <v>37315</v>
      </c>
      <c r="AD100" s="15"/>
      <c r="AE100" s="15"/>
      <c r="AF100" s="15"/>
    </row>
    <row r="101" spans="1:32" x14ac:dyDescent="0.15">
      <c r="A101" s="4">
        <f t="shared" si="97"/>
        <v>20023</v>
      </c>
      <c r="B101" s="15">
        <f>AC100+1</f>
        <v>37316</v>
      </c>
      <c r="C101" s="15">
        <f>B101+1</f>
        <v>37317</v>
      </c>
      <c r="D101" s="15">
        <f t="shared" ref="D101:AF101" si="99">C101+1</f>
        <v>37318</v>
      </c>
      <c r="E101" s="15">
        <f t="shared" si="99"/>
        <v>37319</v>
      </c>
      <c r="F101" s="15">
        <f t="shared" si="99"/>
        <v>37320</v>
      </c>
      <c r="G101" s="15">
        <f t="shared" si="99"/>
        <v>37321</v>
      </c>
      <c r="H101" s="15">
        <f t="shared" si="99"/>
        <v>37322</v>
      </c>
      <c r="I101" s="15">
        <f t="shared" si="99"/>
        <v>37323</v>
      </c>
      <c r="J101" s="15">
        <f t="shared" si="99"/>
        <v>37324</v>
      </c>
      <c r="K101" s="15">
        <f t="shared" si="99"/>
        <v>37325</v>
      </c>
      <c r="L101" s="15">
        <f t="shared" si="99"/>
        <v>37326</v>
      </c>
      <c r="M101" s="15">
        <f t="shared" si="99"/>
        <v>37327</v>
      </c>
      <c r="N101" s="15">
        <f t="shared" si="99"/>
        <v>37328</v>
      </c>
      <c r="O101" s="15">
        <f t="shared" si="99"/>
        <v>37329</v>
      </c>
      <c r="P101" s="15">
        <f t="shared" si="99"/>
        <v>37330</v>
      </c>
      <c r="Q101" s="15">
        <f t="shared" si="99"/>
        <v>37331</v>
      </c>
      <c r="R101" s="15">
        <f t="shared" si="99"/>
        <v>37332</v>
      </c>
      <c r="S101" s="15">
        <f t="shared" si="99"/>
        <v>37333</v>
      </c>
      <c r="T101" s="15">
        <f t="shared" si="99"/>
        <v>37334</v>
      </c>
      <c r="U101" s="15">
        <f t="shared" si="99"/>
        <v>37335</v>
      </c>
      <c r="V101" s="15">
        <f t="shared" si="99"/>
        <v>37336</v>
      </c>
      <c r="W101" s="15">
        <f t="shared" si="99"/>
        <v>37337</v>
      </c>
      <c r="X101" s="15">
        <f t="shared" si="99"/>
        <v>37338</v>
      </c>
      <c r="Y101" s="15">
        <f t="shared" si="99"/>
        <v>37339</v>
      </c>
      <c r="Z101" s="15">
        <f t="shared" si="99"/>
        <v>37340</v>
      </c>
      <c r="AA101" s="15">
        <f t="shared" si="99"/>
        <v>37341</v>
      </c>
      <c r="AB101" s="15">
        <f t="shared" si="99"/>
        <v>37342</v>
      </c>
      <c r="AC101" s="15">
        <f t="shared" si="99"/>
        <v>37343</v>
      </c>
      <c r="AD101" s="15">
        <f t="shared" si="99"/>
        <v>37344</v>
      </c>
      <c r="AE101" s="15">
        <f t="shared" si="99"/>
        <v>37345</v>
      </c>
      <c r="AF101" s="15">
        <f t="shared" si="99"/>
        <v>37346</v>
      </c>
    </row>
    <row r="102" spans="1:32" x14ac:dyDescent="0.15">
      <c r="A102" s="4">
        <f t="shared" si="97"/>
        <v>20024</v>
      </c>
      <c r="B102" s="15">
        <f>AF101+1</f>
        <v>37347</v>
      </c>
      <c r="C102" s="15">
        <f>B102+1</f>
        <v>37348</v>
      </c>
      <c r="D102" s="15">
        <f t="shared" ref="D102:AE102" si="100">C102+1</f>
        <v>37349</v>
      </c>
      <c r="E102" s="15">
        <f t="shared" si="100"/>
        <v>37350</v>
      </c>
      <c r="F102" s="15">
        <f t="shared" si="100"/>
        <v>37351</v>
      </c>
      <c r="G102" s="15">
        <f t="shared" si="100"/>
        <v>37352</v>
      </c>
      <c r="H102" s="15">
        <f t="shared" si="100"/>
        <v>37353</v>
      </c>
      <c r="I102" s="15">
        <f t="shared" si="100"/>
        <v>37354</v>
      </c>
      <c r="J102" s="15">
        <f t="shared" si="100"/>
        <v>37355</v>
      </c>
      <c r="K102" s="15">
        <f t="shared" si="100"/>
        <v>37356</v>
      </c>
      <c r="L102" s="15">
        <f t="shared" si="100"/>
        <v>37357</v>
      </c>
      <c r="M102" s="15">
        <f t="shared" si="100"/>
        <v>37358</v>
      </c>
      <c r="N102" s="15">
        <f t="shared" si="100"/>
        <v>37359</v>
      </c>
      <c r="O102" s="15">
        <f t="shared" si="100"/>
        <v>37360</v>
      </c>
      <c r="P102" s="15">
        <f t="shared" si="100"/>
        <v>37361</v>
      </c>
      <c r="Q102" s="15">
        <f t="shared" si="100"/>
        <v>37362</v>
      </c>
      <c r="R102" s="15">
        <f t="shared" si="100"/>
        <v>37363</v>
      </c>
      <c r="S102" s="15">
        <f t="shared" si="100"/>
        <v>37364</v>
      </c>
      <c r="T102" s="15">
        <f t="shared" si="100"/>
        <v>37365</v>
      </c>
      <c r="U102" s="15">
        <f t="shared" si="100"/>
        <v>37366</v>
      </c>
      <c r="V102" s="15">
        <f t="shared" si="100"/>
        <v>37367</v>
      </c>
      <c r="W102" s="15">
        <f t="shared" si="100"/>
        <v>37368</v>
      </c>
      <c r="X102" s="15">
        <f t="shared" si="100"/>
        <v>37369</v>
      </c>
      <c r="Y102" s="15">
        <f t="shared" si="100"/>
        <v>37370</v>
      </c>
      <c r="Z102" s="15">
        <f t="shared" si="100"/>
        <v>37371</v>
      </c>
      <c r="AA102" s="15">
        <f t="shared" si="100"/>
        <v>37372</v>
      </c>
      <c r="AB102" s="15">
        <f t="shared" si="100"/>
        <v>37373</v>
      </c>
      <c r="AC102" s="15">
        <f t="shared" si="100"/>
        <v>37374</v>
      </c>
      <c r="AD102" s="15">
        <f t="shared" si="100"/>
        <v>37375</v>
      </c>
      <c r="AE102" s="15">
        <f t="shared" si="100"/>
        <v>37376</v>
      </c>
      <c r="AF102" s="15"/>
    </row>
    <row r="103" spans="1:32" x14ac:dyDescent="0.15">
      <c r="A103" s="4">
        <f t="shared" si="97"/>
        <v>20025</v>
      </c>
      <c r="B103" s="15">
        <f>AE102+1</f>
        <v>37377</v>
      </c>
      <c r="C103" s="15">
        <f t="shared" ref="C103:AF103" si="101">B103+1</f>
        <v>37378</v>
      </c>
      <c r="D103" s="15">
        <f t="shared" si="101"/>
        <v>37379</v>
      </c>
      <c r="E103" s="15">
        <f t="shared" si="101"/>
        <v>37380</v>
      </c>
      <c r="F103" s="15">
        <f t="shared" si="101"/>
        <v>37381</v>
      </c>
      <c r="G103" s="15">
        <f t="shared" si="101"/>
        <v>37382</v>
      </c>
      <c r="H103" s="15">
        <f t="shared" si="101"/>
        <v>37383</v>
      </c>
      <c r="I103" s="15">
        <f t="shared" si="101"/>
        <v>37384</v>
      </c>
      <c r="J103" s="15">
        <f t="shared" si="101"/>
        <v>37385</v>
      </c>
      <c r="K103" s="15">
        <f t="shared" si="101"/>
        <v>37386</v>
      </c>
      <c r="L103" s="15">
        <f t="shared" si="101"/>
        <v>37387</v>
      </c>
      <c r="M103" s="15">
        <f t="shared" si="101"/>
        <v>37388</v>
      </c>
      <c r="N103" s="15">
        <f t="shared" si="101"/>
        <v>37389</v>
      </c>
      <c r="O103" s="15">
        <f t="shared" si="101"/>
        <v>37390</v>
      </c>
      <c r="P103" s="15">
        <f t="shared" si="101"/>
        <v>37391</v>
      </c>
      <c r="Q103" s="15">
        <f t="shared" si="101"/>
        <v>37392</v>
      </c>
      <c r="R103" s="15">
        <f t="shared" si="101"/>
        <v>37393</v>
      </c>
      <c r="S103" s="15">
        <f t="shared" si="101"/>
        <v>37394</v>
      </c>
      <c r="T103" s="15">
        <f t="shared" si="101"/>
        <v>37395</v>
      </c>
      <c r="U103" s="15">
        <f t="shared" si="101"/>
        <v>37396</v>
      </c>
      <c r="V103" s="15">
        <f t="shared" si="101"/>
        <v>37397</v>
      </c>
      <c r="W103" s="15">
        <f t="shared" si="101"/>
        <v>37398</v>
      </c>
      <c r="X103" s="15">
        <f t="shared" si="101"/>
        <v>37399</v>
      </c>
      <c r="Y103" s="15">
        <f t="shared" si="101"/>
        <v>37400</v>
      </c>
      <c r="Z103" s="15">
        <f t="shared" si="101"/>
        <v>37401</v>
      </c>
      <c r="AA103" s="15">
        <f t="shared" si="101"/>
        <v>37402</v>
      </c>
      <c r="AB103" s="15">
        <f t="shared" si="101"/>
        <v>37403</v>
      </c>
      <c r="AC103" s="15">
        <f t="shared" si="101"/>
        <v>37404</v>
      </c>
      <c r="AD103" s="15">
        <f t="shared" si="101"/>
        <v>37405</v>
      </c>
      <c r="AE103" s="15">
        <f t="shared" si="101"/>
        <v>37406</v>
      </c>
      <c r="AF103" s="15">
        <f t="shared" si="101"/>
        <v>37407</v>
      </c>
    </row>
    <row r="104" spans="1:32" x14ac:dyDescent="0.15">
      <c r="A104" s="4">
        <f t="shared" si="97"/>
        <v>20026</v>
      </c>
      <c r="B104" s="15">
        <f>AF103+1</f>
        <v>37408</v>
      </c>
      <c r="C104" s="15">
        <f t="shared" ref="C104:AE104" si="102">B104+1</f>
        <v>37409</v>
      </c>
      <c r="D104" s="15">
        <f t="shared" si="102"/>
        <v>37410</v>
      </c>
      <c r="E104" s="15">
        <f t="shared" si="102"/>
        <v>37411</v>
      </c>
      <c r="F104" s="15">
        <f t="shared" si="102"/>
        <v>37412</v>
      </c>
      <c r="G104" s="15">
        <f t="shared" si="102"/>
        <v>37413</v>
      </c>
      <c r="H104" s="15">
        <f t="shared" si="102"/>
        <v>37414</v>
      </c>
      <c r="I104" s="15">
        <f t="shared" si="102"/>
        <v>37415</v>
      </c>
      <c r="J104" s="15">
        <f t="shared" si="102"/>
        <v>37416</v>
      </c>
      <c r="K104" s="15">
        <f t="shared" si="102"/>
        <v>37417</v>
      </c>
      <c r="L104" s="15">
        <f t="shared" si="102"/>
        <v>37418</v>
      </c>
      <c r="M104" s="15">
        <f t="shared" si="102"/>
        <v>37419</v>
      </c>
      <c r="N104" s="15">
        <f t="shared" si="102"/>
        <v>37420</v>
      </c>
      <c r="O104" s="15">
        <f t="shared" si="102"/>
        <v>37421</v>
      </c>
      <c r="P104" s="15">
        <f t="shared" si="102"/>
        <v>37422</v>
      </c>
      <c r="Q104" s="15">
        <f t="shared" si="102"/>
        <v>37423</v>
      </c>
      <c r="R104" s="15">
        <f t="shared" si="102"/>
        <v>37424</v>
      </c>
      <c r="S104" s="15">
        <f t="shared" si="102"/>
        <v>37425</v>
      </c>
      <c r="T104" s="15">
        <f t="shared" si="102"/>
        <v>37426</v>
      </c>
      <c r="U104" s="15">
        <f t="shared" si="102"/>
        <v>37427</v>
      </c>
      <c r="V104" s="15">
        <f t="shared" si="102"/>
        <v>37428</v>
      </c>
      <c r="W104" s="15">
        <f t="shared" si="102"/>
        <v>37429</v>
      </c>
      <c r="X104" s="15">
        <f t="shared" si="102"/>
        <v>37430</v>
      </c>
      <c r="Y104" s="15">
        <f t="shared" si="102"/>
        <v>37431</v>
      </c>
      <c r="Z104" s="15">
        <f t="shared" si="102"/>
        <v>37432</v>
      </c>
      <c r="AA104" s="15">
        <f t="shared" si="102"/>
        <v>37433</v>
      </c>
      <c r="AB104" s="15">
        <f t="shared" si="102"/>
        <v>37434</v>
      </c>
      <c r="AC104" s="15">
        <f t="shared" si="102"/>
        <v>37435</v>
      </c>
      <c r="AD104" s="15">
        <f t="shared" si="102"/>
        <v>37436</v>
      </c>
      <c r="AE104" s="15">
        <f t="shared" si="102"/>
        <v>37437</v>
      </c>
    </row>
    <row r="105" spans="1:32" x14ac:dyDescent="0.15">
      <c r="A105" s="4">
        <f t="shared" si="97"/>
        <v>20027</v>
      </c>
      <c r="B105" s="15">
        <f>AE104+1</f>
        <v>37438</v>
      </c>
      <c r="C105" s="15">
        <f t="shared" ref="C105:AF105" si="103">B105+1</f>
        <v>37439</v>
      </c>
      <c r="D105" s="15">
        <f t="shared" si="103"/>
        <v>37440</v>
      </c>
      <c r="E105" s="15">
        <f t="shared" si="103"/>
        <v>37441</v>
      </c>
      <c r="F105" s="15">
        <f t="shared" si="103"/>
        <v>37442</v>
      </c>
      <c r="G105" s="15">
        <f t="shared" si="103"/>
        <v>37443</v>
      </c>
      <c r="H105" s="15">
        <f t="shared" si="103"/>
        <v>37444</v>
      </c>
      <c r="I105" s="15">
        <f t="shared" si="103"/>
        <v>37445</v>
      </c>
      <c r="J105" s="15">
        <f t="shared" si="103"/>
        <v>37446</v>
      </c>
      <c r="K105" s="15">
        <f t="shared" si="103"/>
        <v>37447</v>
      </c>
      <c r="L105" s="15">
        <f t="shared" si="103"/>
        <v>37448</v>
      </c>
      <c r="M105" s="15">
        <f t="shared" si="103"/>
        <v>37449</v>
      </c>
      <c r="N105" s="15">
        <f t="shared" si="103"/>
        <v>37450</v>
      </c>
      <c r="O105" s="15">
        <f t="shared" si="103"/>
        <v>37451</v>
      </c>
      <c r="P105" s="15">
        <f t="shared" si="103"/>
        <v>37452</v>
      </c>
      <c r="Q105" s="15">
        <f t="shared" si="103"/>
        <v>37453</v>
      </c>
      <c r="R105" s="15">
        <f t="shared" si="103"/>
        <v>37454</v>
      </c>
      <c r="S105" s="15">
        <f t="shared" si="103"/>
        <v>37455</v>
      </c>
      <c r="T105" s="15">
        <f t="shared" si="103"/>
        <v>37456</v>
      </c>
      <c r="U105" s="15">
        <f t="shared" si="103"/>
        <v>37457</v>
      </c>
      <c r="V105" s="15">
        <f t="shared" si="103"/>
        <v>37458</v>
      </c>
      <c r="W105" s="15">
        <f t="shared" si="103"/>
        <v>37459</v>
      </c>
      <c r="X105" s="15">
        <f t="shared" si="103"/>
        <v>37460</v>
      </c>
      <c r="Y105" s="15">
        <f t="shared" si="103"/>
        <v>37461</v>
      </c>
      <c r="Z105" s="15">
        <f t="shared" si="103"/>
        <v>37462</v>
      </c>
      <c r="AA105" s="15">
        <f t="shared" si="103"/>
        <v>37463</v>
      </c>
      <c r="AB105" s="15">
        <f t="shared" si="103"/>
        <v>37464</v>
      </c>
      <c r="AC105" s="15">
        <f t="shared" si="103"/>
        <v>37465</v>
      </c>
      <c r="AD105" s="15">
        <f t="shared" si="103"/>
        <v>37466</v>
      </c>
      <c r="AE105" s="15">
        <f t="shared" si="103"/>
        <v>37467</v>
      </c>
      <c r="AF105" s="15">
        <f t="shared" si="103"/>
        <v>37468</v>
      </c>
    </row>
    <row r="106" spans="1:32" x14ac:dyDescent="0.15">
      <c r="A106" s="4">
        <f t="shared" si="97"/>
        <v>20028</v>
      </c>
      <c r="B106" s="15">
        <f>AF105+1</f>
        <v>37469</v>
      </c>
      <c r="C106" s="15">
        <f t="shared" ref="C106:AF106" si="104">B106+1</f>
        <v>37470</v>
      </c>
      <c r="D106" s="15">
        <f t="shared" si="104"/>
        <v>37471</v>
      </c>
      <c r="E106" s="15">
        <f t="shared" si="104"/>
        <v>37472</v>
      </c>
      <c r="F106" s="15">
        <f t="shared" si="104"/>
        <v>37473</v>
      </c>
      <c r="G106" s="15">
        <f t="shared" si="104"/>
        <v>37474</v>
      </c>
      <c r="H106" s="15">
        <f t="shared" si="104"/>
        <v>37475</v>
      </c>
      <c r="I106" s="15">
        <f t="shared" si="104"/>
        <v>37476</v>
      </c>
      <c r="J106" s="15">
        <f t="shared" si="104"/>
        <v>37477</v>
      </c>
      <c r="K106" s="15">
        <f t="shared" si="104"/>
        <v>37478</v>
      </c>
      <c r="L106" s="15">
        <f t="shared" si="104"/>
        <v>37479</v>
      </c>
      <c r="M106" s="15">
        <f t="shared" si="104"/>
        <v>37480</v>
      </c>
      <c r="N106" s="15">
        <f t="shared" si="104"/>
        <v>37481</v>
      </c>
      <c r="O106" s="15">
        <f t="shared" si="104"/>
        <v>37482</v>
      </c>
      <c r="P106" s="15">
        <f t="shared" si="104"/>
        <v>37483</v>
      </c>
      <c r="Q106" s="15">
        <f t="shared" si="104"/>
        <v>37484</v>
      </c>
      <c r="R106" s="15">
        <f t="shared" si="104"/>
        <v>37485</v>
      </c>
      <c r="S106" s="15">
        <f t="shared" si="104"/>
        <v>37486</v>
      </c>
      <c r="T106" s="15">
        <f t="shared" si="104"/>
        <v>37487</v>
      </c>
      <c r="U106" s="15">
        <f t="shared" si="104"/>
        <v>37488</v>
      </c>
      <c r="V106" s="15">
        <f t="shared" si="104"/>
        <v>37489</v>
      </c>
      <c r="W106" s="15">
        <f t="shared" si="104"/>
        <v>37490</v>
      </c>
      <c r="X106" s="15">
        <f t="shared" si="104"/>
        <v>37491</v>
      </c>
      <c r="Y106" s="15">
        <f t="shared" si="104"/>
        <v>37492</v>
      </c>
      <c r="Z106" s="15">
        <f t="shared" si="104"/>
        <v>37493</v>
      </c>
      <c r="AA106" s="15">
        <f t="shared" si="104"/>
        <v>37494</v>
      </c>
      <c r="AB106" s="15">
        <f t="shared" si="104"/>
        <v>37495</v>
      </c>
      <c r="AC106" s="15">
        <f t="shared" si="104"/>
        <v>37496</v>
      </c>
      <c r="AD106" s="15">
        <f t="shared" si="104"/>
        <v>37497</v>
      </c>
      <c r="AE106" s="15">
        <f t="shared" si="104"/>
        <v>37498</v>
      </c>
      <c r="AF106" s="15">
        <f t="shared" si="104"/>
        <v>37499</v>
      </c>
    </row>
    <row r="107" spans="1:32" x14ac:dyDescent="0.15">
      <c r="A107" s="4">
        <f t="shared" si="97"/>
        <v>20029</v>
      </c>
      <c r="B107" s="15">
        <f>AF106+1</f>
        <v>37500</v>
      </c>
      <c r="C107" s="15">
        <f t="shared" ref="C107:AE107" si="105">B107+1</f>
        <v>37501</v>
      </c>
      <c r="D107" s="15">
        <f t="shared" si="105"/>
        <v>37502</v>
      </c>
      <c r="E107" s="15">
        <f t="shared" si="105"/>
        <v>37503</v>
      </c>
      <c r="F107" s="15">
        <f t="shared" si="105"/>
        <v>37504</v>
      </c>
      <c r="G107" s="15">
        <f t="shared" si="105"/>
        <v>37505</v>
      </c>
      <c r="H107" s="15">
        <f t="shared" si="105"/>
        <v>37506</v>
      </c>
      <c r="I107" s="15">
        <f t="shared" si="105"/>
        <v>37507</v>
      </c>
      <c r="J107" s="15">
        <f t="shared" si="105"/>
        <v>37508</v>
      </c>
      <c r="K107" s="15">
        <f t="shared" si="105"/>
        <v>37509</v>
      </c>
      <c r="L107" s="15">
        <f t="shared" si="105"/>
        <v>37510</v>
      </c>
      <c r="M107" s="15">
        <f t="shared" si="105"/>
        <v>37511</v>
      </c>
      <c r="N107" s="15">
        <f t="shared" si="105"/>
        <v>37512</v>
      </c>
      <c r="O107" s="15">
        <f t="shared" si="105"/>
        <v>37513</v>
      </c>
      <c r="P107" s="15">
        <f t="shared" si="105"/>
        <v>37514</v>
      </c>
      <c r="Q107" s="15">
        <f t="shared" si="105"/>
        <v>37515</v>
      </c>
      <c r="R107" s="15">
        <f t="shared" si="105"/>
        <v>37516</v>
      </c>
      <c r="S107" s="15">
        <f t="shared" si="105"/>
        <v>37517</v>
      </c>
      <c r="T107" s="15">
        <f t="shared" si="105"/>
        <v>37518</v>
      </c>
      <c r="U107" s="15">
        <f t="shared" si="105"/>
        <v>37519</v>
      </c>
      <c r="V107" s="15">
        <f t="shared" si="105"/>
        <v>37520</v>
      </c>
      <c r="W107" s="15">
        <f t="shared" si="105"/>
        <v>37521</v>
      </c>
      <c r="X107" s="15">
        <f t="shared" si="105"/>
        <v>37522</v>
      </c>
      <c r="Y107" s="15">
        <f t="shared" si="105"/>
        <v>37523</v>
      </c>
      <c r="Z107" s="15">
        <f t="shared" si="105"/>
        <v>37524</v>
      </c>
      <c r="AA107" s="15">
        <f t="shared" si="105"/>
        <v>37525</v>
      </c>
      <c r="AB107" s="15">
        <f t="shared" si="105"/>
        <v>37526</v>
      </c>
      <c r="AC107" s="15">
        <f t="shared" si="105"/>
        <v>37527</v>
      </c>
      <c r="AD107" s="15">
        <f t="shared" si="105"/>
        <v>37528</v>
      </c>
      <c r="AE107" s="15">
        <f t="shared" si="105"/>
        <v>37529</v>
      </c>
    </row>
    <row r="108" spans="1:32" x14ac:dyDescent="0.15">
      <c r="A108" s="4">
        <f>A96+100</f>
        <v>200210</v>
      </c>
      <c r="B108" s="15">
        <f>AE107+1</f>
        <v>37530</v>
      </c>
      <c r="C108" s="15">
        <f t="shared" ref="C108:AF108" si="106">B108+1</f>
        <v>37531</v>
      </c>
      <c r="D108" s="15">
        <f t="shared" si="106"/>
        <v>37532</v>
      </c>
      <c r="E108" s="15">
        <f t="shared" si="106"/>
        <v>37533</v>
      </c>
      <c r="F108" s="15">
        <f t="shared" si="106"/>
        <v>37534</v>
      </c>
      <c r="G108" s="15">
        <f t="shared" si="106"/>
        <v>37535</v>
      </c>
      <c r="H108" s="15">
        <f t="shared" si="106"/>
        <v>37536</v>
      </c>
      <c r="I108" s="15">
        <f t="shared" si="106"/>
        <v>37537</v>
      </c>
      <c r="J108" s="15">
        <f t="shared" si="106"/>
        <v>37538</v>
      </c>
      <c r="K108" s="15">
        <f t="shared" si="106"/>
        <v>37539</v>
      </c>
      <c r="L108" s="15">
        <f t="shared" si="106"/>
        <v>37540</v>
      </c>
      <c r="M108" s="15">
        <f t="shared" si="106"/>
        <v>37541</v>
      </c>
      <c r="N108" s="15">
        <f t="shared" si="106"/>
        <v>37542</v>
      </c>
      <c r="O108" s="15">
        <f t="shared" si="106"/>
        <v>37543</v>
      </c>
      <c r="P108" s="15">
        <f t="shared" si="106"/>
        <v>37544</v>
      </c>
      <c r="Q108" s="15">
        <f t="shared" si="106"/>
        <v>37545</v>
      </c>
      <c r="R108" s="15">
        <f t="shared" si="106"/>
        <v>37546</v>
      </c>
      <c r="S108" s="15">
        <f t="shared" si="106"/>
        <v>37547</v>
      </c>
      <c r="T108" s="15">
        <f t="shared" si="106"/>
        <v>37548</v>
      </c>
      <c r="U108" s="15">
        <f t="shared" si="106"/>
        <v>37549</v>
      </c>
      <c r="V108" s="15">
        <f t="shared" si="106"/>
        <v>37550</v>
      </c>
      <c r="W108" s="15">
        <f t="shared" si="106"/>
        <v>37551</v>
      </c>
      <c r="X108" s="15">
        <f t="shared" si="106"/>
        <v>37552</v>
      </c>
      <c r="Y108" s="15">
        <f t="shared" si="106"/>
        <v>37553</v>
      </c>
      <c r="Z108" s="15">
        <f t="shared" si="106"/>
        <v>37554</v>
      </c>
      <c r="AA108" s="15">
        <f t="shared" si="106"/>
        <v>37555</v>
      </c>
      <c r="AB108" s="15">
        <f t="shared" si="106"/>
        <v>37556</v>
      </c>
      <c r="AC108" s="15">
        <f t="shared" si="106"/>
        <v>37557</v>
      </c>
      <c r="AD108" s="15">
        <f t="shared" si="106"/>
        <v>37558</v>
      </c>
      <c r="AE108" s="15">
        <f t="shared" si="106"/>
        <v>37559</v>
      </c>
      <c r="AF108" s="15">
        <f t="shared" si="106"/>
        <v>37560</v>
      </c>
    </row>
    <row r="109" spans="1:32" x14ac:dyDescent="0.15">
      <c r="A109" s="4">
        <f>A97+100</f>
        <v>200211</v>
      </c>
      <c r="B109" s="15">
        <f>AF108+1</f>
        <v>37561</v>
      </c>
      <c r="C109" s="15">
        <f t="shared" ref="C109:AE109" si="107">B109+1</f>
        <v>37562</v>
      </c>
      <c r="D109" s="15">
        <f t="shared" si="107"/>
        <v>37563</v>
      </c>
      <c r="E109" s="15">
        <f t="shared" si="107"/>
        <v>37564</v>
      </c>
      <c r="F109" s="15">
        <f t="shared" si="107"/>
        <v>37565</v>
      </c>
      <c r="G109" s="15">
        <f t="shared" si="107"/>
        <v>37566</v>
      </c>
      <c r="H109" s="15">
        <f t="shared" si="107"/>
        <v>37567</v>
      </c>
      <c r="I109" s="15">
        <f t="shared" si="107"/>
        <v>37568</v>
      </c>
      <c r="J109" s="15">
        <f t="shared" si="107"/>
        <v>37569</v>
      </c>
      <c r="K109" s="15">
        <f t="shared" si="107"/>
        <v>37570</v>
      </c>
      <c r="L109" s="15">
        <f t="shared" si="107"/>
        <v>37571</v>
      </c>
      <c r="M109" s="15">
        <f t="shared" si="107"/>
        <v>37572</v>
      </c>
      <c r="N109" s="15">
        <f t="shared" si="107"/>
        <v>37573</v>
      </c>
      <c r="O109" s="15">
        <f t="shared" si="107"/>
        <v>37574</v>
      </c>
      <c r="P109" s="15">
        <f t="shared" si="107"/>
        <v>37575</v>
      </c>
      <c r="Q109" s="15">
        <f t="shared" si="107"/>
        <v>37576</v>
      </c>
      <c r="R109" s="15">
        <f t="shared" si="107"/>
        <v>37577</v>
      </c>
      <c r="S109" s="15">
        <f t="shared" si="107"/>
        <v>37578</v>
      </c>
      <c r="T109" s="15">
        <f t="shared" si="107"/>
        <v>37579</v>
      </c>
      <c r="U109" s="15">
        <f t="shared" si="107"/>
        <v>37580</v>
      </c>
      <c r="V109" s="15">
        <f t="shared" si="107"/>
        <v>37581</v>
      </c>
      <c r="W109" s="15">
        <f t="shared" si="107"/>
        <v>37582</v>
      </c>
      <c r="X109" s="15">
        <f t="shared" si="107"/>
        <v>37583</v>
      </c>
      <c r="Y109" s="15">
        <f t="shared" si="107"/>
        <v>37584</v>
      </c>
      <c r="Z109" s="15">
        <f t="shared" si="107"/>
        <v>37585</v>
      </c>
      <c r="AA109" s="15">
        <f t="shared" si="107"/>
        <v>37586</v>
      </c>
      <c r="AB109" s="15">
        <f t="shared" si="107"/>
        <v>37587</v>
      </c>
      <c r="AC109" s="15">
        <f t="shared" si="107"/>
        <v>37588</v>
      </c>
      <c r="AD109" s="15">
        <f t="shared" si="107"/>
        <v>37589</v>
      </c>
      <c r="AE109" s="15">
        <f t="shared" si="107"/>
        <v>37590</v>
      </c>
    </row>
    <row r="110" spans="1:32" x14ac:dyDescent="0.15">
      <c r="A110" s="4">
        <f>A98+100</f>
        <v>200212</v>
      </c>
      <c r="B110" s="15">
        <f>AE109+1</f>
        <v>37591</v>
      </c>
      <c r="C110" s="15">
        <f t="shared" ref="C110:AF110" si="108">B110+1</f>
        <v>37592</v>
      </c>
      <c r="D110" s="15">
        <f t="shared" si="108"/>
        <v>37593</v>
      </c>
      <c r="E110" s="15">
        <f t="shared" si="108"/>
        <v>37594</v>
      </c>
      <c r="F110" s="15">
        <f t="shared" si="108"/>
        <v>37595</v>
      </c>
      <c r="G110" s="15">
        <f t="shared" si="108"/>
        <v>37596</v>
      </c>
      <c r="H110" s="15">
        <f t="shared" si="108"/>
        <v>37597</v>
      </c>
      <c r="I110" s="15">
        <f t="shared" si="108"/>
        <v>37598</v>
      </c>
      <c r="J110" s="15">
        <f t="shared" si="108"/>
        <v>37599</v>
      </c>
      <c r="K110" s="15">
        <f t="shared" si="108"/>
        <v>37600</v>
      </c>
      <c r="L110" s="15">
        <f t="shared" si="108"/>
        <v>37601</v>
      </c>
      <c r="M110" s="15">
        <f t="shared" si="108"/>
        <v>37602</v>
      </c>
      <c r="N110" s="15">
        <f t="shared" si="108"/>
        <v>37603</v>
      </c>
      <c r="O110" s="15">
        <f t="shared" si="108"/>
        <v>37604</v>
      </c>
      <c r="P110" s="15">
        <f t="shared" si="108"/>
        <v>37605</v>
      </c>
      <c r="Q110" s="15">
        <f t="shared" si="108"/>
        <v>37606</v>
      </c>
      <c r="R110" s="15">
        <f t="shared" si="108"/>
        <v>37607</v>
      </c>
      <c r="S110" s="15">
        <f t="shared" si="108"/>
        <v>37608</v>
      </c>
      <c r="T110" s="15">
        <f t="shared" si="108"/>
        <v>37609</v>
      </c>
      <c r="U110" s="15">
        <f t="shared" si="108"/>
        <v>37610</v>
      </c>
      <c r="V110" s="15">
        <f t="shared" si="108"/>
        <v>37611</v>
      </c>
      <c r="W110" s="15">
        <f t="shared" si="108"/>
        <v>37612</v>
      </c>
      <c r="X110" s="15">
        <f t="shared" si="108"/>
        <v>37613</v>
      </c>
      <c r="Y110" s="15">
        <f t="shared" si="108"/>
        <v>37614</v>
      </c>
      <c r="Z110" s="15">
        <f t="shared" si="108"/>
        <v>37615</v>
      </c>
      <c r="AA110" s="15">
        <f t="shared" si="108"/>
        <v>37616</v>
      </c>
      <c r="AB110" s="15">
        <f t="shared" si="108"/>
        <v>37617</v>
      </c>
      <c r="AC110" s="15">
        <f t="shared" si="108"/>
        <v>37618</v>
      </c>
      <c r="AD110" s="15">
        <f t="shared" si="108"/>
        <v>37619</v>
      </c>
      <c r="AE110" s="15">
        <f t="shared" si="108"/>
        <v>37620</v>
      </c>
      <c r="AF110" s="15">
        <f t="shared" si="108"/>
        <v>37621</v>
      </c>
    </row>
    <row r="111" spans="1:32" x14ac:dyDescent="0.15">
      <c r="A111" s="4">
        <f>A99+10</f>
        <v>20031</v>
      </c>
      <c r="B111" s="15">
        <v>37622</v>
      </c>
      <c r="C111" s="15">
        <f>B111+1</f>
        <v>37623</v>
      </c>
      <c r="D111" s="15">
        <f t="shared" ref="D111:AF111" si="109">C111+1</f>
        <v>37624</v>
      </c>
      <c r="E111" s="15">
        <f t="shared" si="109"/>
        <v>37625</v>
      </c>
      <c r="F111" s="15">
        <f t="shared" si="109"/>
        <v>37626</v>
      </c>
      <c r="G111" s="15">
        <f t="shared" si="109"/>
        <v>37627</v>
      </c>
      <c r="H111" s="15">
        <f t="shared" si="109"/>
        <v>37628</v>
      </c>
      <c r="I111" s="15">
        <f t="shared" si="109"/>
        <v>37629</v>
      </c>
      <c r="J111" s="15">
        <f t="shared" si="109"/>
        <v>37630</v>
      </c>
      <c r="K111" s="15">
        <f t="shared" si="109"/>
        <v>37631</v>
      </c>
      <c r="L111" s="15">
        <f t="shared" si="109"/>
        <v>37632</v>
      </c>
      <c r="M111" s="15">
        <f t="shared" si="109"/>
        <v>37633</v>
      </c>
      <c r="N111" s="15">
        <f t="shared" si="109"/>
        <v>37634</v>
      </c>
      <c r="O111" s="15">
        <f t="shared" si="109"/>
        <v>37635</v>
      </c>
      <c r="P111" s="15">
        <f t="shared" si="109"/>
        <v>37636</v>
      </c>
      <c r="Q111" s="15">
        <f t="shared" si="109"/>
        <v>37637</v>
      </c>
      <c r="R111" s="15">
        <f t="shared" si="109"/>
        <v>37638</v>
      </c>
      <c r="S111" s="15">
        <f t="shared" si="109"/>
        <v>37639</v>
      </c>
      <c r="T111" s="15">
        <f t="shared" si="109"/>
        <v>37640</v>
      </c>
      <c r="U111" s="15">
        <f t="shared" si="109"/>
        <v>37641</v>
      </c>
      <c r="V111" s="15">
        <f t="shared" si="109"/>
        <v>37642</v>
      </c>
      <c r="W111" s="15">
        <f t="shared" si="109"/>
        <v>37643</v>
      </c>
      <c r="X111" s="15">
        <f t="shared" si="109"/>
        <v>37644</v>
      </c>
      <c r="Y111" s="15">
        <f t="shared" si="109"/>
        <v>37645</v>
      </c>
      <c r="Z111" s="15">
        <f t="shared" si="109"/>
        <v>37646</v>
      </c>
      <c r="AA111" s="15">
        <f t="shared" si="109"/>
        <v>37647</v>
      </c>
      <c r="AB111" s="15">
        <f t="shared" si="109"/>
        <v>37648</v>
      </c>
      <c r="AC111" s="15">
        <f t="shared" si="109"/>
        <v>37649</v>
      </c>
      <c r="AD111" s="15">
        <f t="shared" si="109"/>
        <v>37650</v>
      </c>
      <c r="AE111" s="15">
        <f t="shared" si="109"/>
        <v>37651</v>
      </c>
      <c r="AF111" s="15">
        <f t="shared" si="109"/>
        <v>37652</v>
      </c>
    </row>
    <row r="112" spans="1:32" x14ac:dyDescent="0.15">
      <c r="A112" s="4">
        <f t="shared" ref="A112:A119" si="110">A100+10</f>
        <v>20032</v>
      </c>
      <c r="B112" s="15">
        <f>AF111+1</f>
        <v>37653</v>
      </c>
      <c r="C112" s="15">
        <f>B112+1</f>
        <v>37654</v>
      </c>
      <c r="D112" s="15">
        <f t="shared" ref="D112:AC112" si="111">C112+1</f>
        <v>37655</v>
      </c>
      <c r="E112" s="15">
        <f t="shared" si="111"/>
        <v>37656</v>
      </c>
      <c r="F112" s="15">
        <f t="shared" si="111"/>
        <v>37657</v>
      </c>
      <c r="G112" s="15">
        <f t="shared" si="111"/>
        <v>37658</v>
      </c>
      <c r="H112" s="15">
        <f t="shared" si="111"/>
        <v>37659</v>
      </c>
      <c r="I112" s="15">
        <f t="shared" si="111"/>
        <v>37660</v>
      </c>
      <c r="J112" s="15">
        <f t="shared" si="111"/>
        <v>37661</v>
      </c>
      <c r="K112" s="15">
        <f t="shared" si="111"/>
        <v>37662</v>
      </c>
      <c r="L112" s="15">
        <f t="shared" si="111"/>
        <v>37663</v>
      </c>
      <c r="M112" s="15">
        <f t="shared" si="111"/>
        <v>37664</v>
      </c>
      <c r="N112" s="15">
        <f t="shared" si="111"/>
        <v>37665</v>
      </c>
      <c r="O112" s="15">
        <f t="shared" si="111"/>
        <v>37666</v>
      </c>
      <c r="P112" s="15">
        <f t="shared" si="111"/>
        <v>37667</v>
      </c>
      <c r="Q112" s="15">
        <f t="shared" si="111"/>
        <v>37668</v>
      </c>
      <c r="R112" s="15">
        <f t="shared" si="111"/>
        <v>37669</v>
      </c>
      <c r="S112" s="15">
        <f t="shared" si="111"/>
        <v>37670</v>
      </c>
      <c r="T112" s="15">
        <f t="shared" si="111"/>
        <v>37671</v>
      </c>
      <c r="U112" s="15">
        <f t="shared" si="111"/>
        <v>37672</v>
      </c>
      <c r="V112" s="15">
        <f t="shared" si="111"/>
        <v>37673</v>
      </c>
      <c r="W112" s="15">
        <f t="shared" si="111"/>
        <v>37674</v>
      </c>
      <c r="X112" s="15">
        <f t="shared" si="111"/>
        <v>37675</v>
      </c>
      <c r="Y112" s="15">
        <f t="shared" si="111"/>
        <v>37676</v>
      </c>
      <c r="Z112" s="15">
        <f t="shared" si="111"/>
        <v>37677</v>
      </c>
      <c r="AA112" s="15">
        <f t="shared" si="111"/>
        <v>37678</v>
      </c>
      <c r="AB112" s="15">
        <f t="shared" si="111"/>
        <v>37679</v>
      </c>
      <c r="AC112" s="15">
        <f t="shared" si="111"/>
        <v>37680</v>
      </c>
      <c r="AD112" s="15"/>
      <c r="AE112" s="15"/>
      <c r="AF112" s="15"/>
    </row>
    <row r="113" spans="1:32" x14ac:dyDescent="0.15">
      <c r="A113" s="4">
        <f t="shared" si="110"/>
        <v>20033</v>
      </c>
      <c r="B113" s="15">
        <f>AC112+1</f>
        <v>37681</v>
      </c>
      <c r="C113" s="15">
        <f>B113+1</f>
        <v>37682</v>
      </c>
      <c r="D113" s="15">
        <f t="shared" ref="D113:AF113" si="112">C113+1</f>
        <v>37683</v>
      </c>
      <c r="E113" s="15">
        <f t="shared" si="112"/>
        <v>37684</v>
      </c>
      <c r="F113" s="15">
        <f t="shared" si="112"/>
        <v>37685</v>
      </c>
      <c r="G113" s="15">
        <f t="shared" si="112"/>
        <v>37686</v>
      </c>
      <c r="H113" s="15">
        <f t="shared" si="112"/>
        <v>37687</v>
      </c>
      <c r="I113" s="15">
        <f t="shared" si="112"/>
        <v>37688</v>
      </c>
      <c r="J113" s="15">
        <f t="shared" si="112"/>
        <v>37689</v>
      </c>
      <c r="K113" s="15">
        <f t="shared" si="112"/>
        <v>37690</v>
      </c>
      <c r="L113" s="15">
        <f t="shared" si="112"/>
        <v>37691</v>
      </c>
      <c r="M113" s="15">
        <f t="shared" si="112"/>
        <v>37692</v>
      </c>
      <c r="N113" s="15">
        <f t="shared" si="112"/>
        <v>37693</v>
      </c>
      <c r="O113" s="15">
        <f t="shared" si="112"/>
        <v>37694</v>
      </c>
      <c r="P113" s="15">
        <f t="shared" si="112"/>
        <v>37695</v>
      </c>
      <c r="Q113" s="15">
        <f t="shared" si="112"/>
        <v>37696</v>
      </c>
      <c r="R113" s="15">
        <f t="shared" si="112"/>
        <v>37697</v>
      </c>
      <c r="S113" s="15">
        <f t="shared" si="112"/>
        <v>37698</v>
      </c>
      <c r="T113" s="15">
        <f t="shared" si="112"/>
        <v>37699</v>
      </c>
      <c r="U113" s="15">
        <f t="shared" si="112"/>
        <v>37700</v>
      </c>
      <c r="V113" s="15">
        <f t="shared" si="112"/>
        <v>37701</v>
      </c>
      <c r="W113" s="15">
        <f t="shared" si="112"/>
        <v>37702</v>
      </c>
      <c r="X113" s="15">
        <f t="shared" si="112"/>
        <v>37703</v>
      </c>
      <c r="Y113" s="15">
        <f t="shared" si="112"/>
        <v>37704</v>
      </c>
      <c r="Z113" s="15">
        <f t="shared" si="112"/>
        <v>37705</v>
      </c>
      <c r="AA113" s="15">
        <f t="shared" si="112"/>
        <v>37706</v>
      </c>
      <c r="AB113" s="15">
        <f t="shared" si="112"/>
        <v>37707</v>
      </c>
      <c r="AC113" s="15">
        <f t="shared" si="112"/>
        <v>37708</v>
      </c>
      <c r="AD113" s="15">
        <f t="shared" si="112"/>
        <v>37709</v>
      </c>
      <c r="AE113" s="15">
        <f t="shared" si="112"/>
        <v>37710</v>
      </c>
      <c r="AF113" s="15">
        <f t="shared" si="112"/>
        <v>37711</v>
      </c>
    </row>
    <row r="114" spans="1:32" x14ac:dyDescent="0.15">
      <c r="A114" s="4">
        <f t="shared" si="110"/>
        <v>20034</v>
      </c>
      <c r="B114" s="15">
        <f>AF113+1</f>
        <v>37712</v>
      </c>
      <c r="C114" s="15">
        <f>B114+1</f>
        <v>37713</v>
      </c>
      <c r="D114" s="15">
        <f t="shared" ref="D114:AE114" si="113">C114+1</f>
        <v>37714</v>
      </c>
      <c r="E114" s="15">
        <f t="shared" si="113"/>
        <v>37715</v>
      </c>
      <c r="F114" s="15">
        <f t="shared" si="113"/>
        <v>37716</v>
      </c>
      <c r="G114" s="15">
        <f t="shared" si="113"/>
        <v>37717</v>
      </c>
      <c r="H114" s="15">
        <f t="shared" si="113"/>
        <v>37718</v>
      </c>
      <c r="I114" s="15">
        <f t="shared" si="113"/>
        <v>37719</v>
      </c>
      <c r="J114" s="15">
        <f t="shared" si="113"/>
        <v>37720</v>
      </c>
      <c r="K114" s="15">
        <f t="shared" si="113"/>
        <v>37721</v>
      </c>
      <c r="L114" s="15">
        <f t="shared" si="113"/>
        <v>37722</v>
      </c>
      <c r="M114" s="15">
        <f t="shared" si="113"/>
        <v>37723</v>
      </c>
      <c r="N114" s="15">
        <f t="shared" si="113"/>
        <v>37724</v>
      </c>
      <c r="O114" s="15">
        <f t="shared" si="113"/>
        <v>37725</v>
      </c>
      <c r="P114" s="15">
        <f t="shared" si="113"/>
        <v>37726</v>
      </c>
      <c r="Q114" s="15">
        <f t="shared" si="113"/>
        <v>37727</v>
      </c>
      <c r="R114" s="15">
        <f t="shared" si="113"/>
        <v>37728</v>
      </c>
      <c r="S114" s="15">
        <f t="shared" si="113"/>
        <v>37729</v>
      </c>
      <c r="T114" s="15">
        <f t="shared" si="113"/>
        <v>37730</v>
      </c>
      <c r="U114" s="15">
        <f t="shared" si="113"/>
        <v>37731</v>
      </c>
      <c r="V114" s="15">
        <f t="shared" si="113"/>
        <v>37732</v>
      </c>
      <c r="W114" s="15">
        <f t="shared" si="113"/>
        <v>37733</v>
      </c>
      <c r="X114" s="15">
        <f t="shared" si="113"/>
        <v>37734</v>
      </c>
      <c r="Y114" s="15">
        <f t="shared" si="113"/>
        <v>37735</v>
      </c>
      <c r="Z114" s="15">
        <f t="shared" si="113"/>
        <v>37736</v>
      </c>
      <c r="AA114" s="15">
        <f t="shared" si="113"/>
        <v>37737</v>
      </c>
      <c r="AB114" s="15">
        <f t="shared" si="113"/>
        <v>37738</v>
      </c>
      <c r="AC114" s="15">
        <f t="shared" si="113"/>
        <v>37739</v>
      </c>
      <c r="AD114" s="15">
        <f t="shared" si="113"/>
        <v>37740</v>
      </c>
      <c r="AE114" s="15">
        <f t="shared" si="113"/>
        <v>37741</v>
      </c>
      <c r="AF114" s="15"/>
    </row>
    <row r="115" spans="1:32" x14ac:dyDescent="0.15">
      <c r="A115" s="4">
        <f t="shared" si="110"/>
        <v>20035</v>
      </c>
      <c r="B115" s="15">
        <f>AE114+1</f>
        <v>37742</v>
      </c>
      <c r="C115" s="15">
        <f t="shared" ref="C115:AF115" si="114">B115+1</f>
        <v>37743</v>
      </c>
      <c r="D115" s="15">
        <f t="shared" si="114"/>
        <v>37744</v>
      </c>
      <c r="E115" s="15">
        <f t="shared" si="114"/>
        <v>37745</v>
      </c>
      <c r="F115" s="15">
        <f t="shared" si="114"/>
        <v>37746</v>
      </c>
      <c r="G115" s="15">
        <f t="shared" si="114"/>
        <v>37747</v>
      </c>
      <c r="H115" s="15">
        <f t="shared" si="114"/>
        <v>37748</v>
      </c>
      <c r="I115" s="15">
        <f t="shared" si="114"/>
        <v>37749</v>
      </c>
      <c r="J115" s="15">
        <f t="shared" si="114"/>
        <v>37750</v>
      </c>
      <c r="K115" s="15">
        <f t="shared" si="114"/>
        <v>37751</v>
      </c>
      <c r="L115" s="15">
        <f t="shared" si="114"/>
        <v>37752</v>
      </c>
      <c r="M115" s="15">
        <f t="shared" si="114"/>
        <v>37753</v>
      </c>
      <c r="N115" s="15">
        <f t="shared" si="114"/>
        <v>37754</v>
      </c>
      <c r="O115" s="15">
        <f t="shared" si="114"/>
        <v>37755</v>
      </c>
      <c r="P115" s="15">
        <f t="shared" si="114"/>
        <v>37756</v>
      </c>
      <c r="Q115" s="15">
        <f t="shared" si="114"/>
        <v>37757</v>
      </c>
      <c r="R115" s="15">
        <f t="shared" si="114"/>
        <v>37758</v>
      </c>
      <c r="S115" s="15">
        <f t="shared" si="114"/>
        <v>37759</v>
      </c>
      <c r="T115" s="15">
        <f t="shared" si="114"/>
        <v>37760</v>
      </c>
      <c r="U115" s="15">
        <f t="shared" si="114"/>
        <v>37761</v>
      </c>
      <c r="V115" s="15">
        <f t="shared" si="114"/>
        <v>37762</v>
      </c>
      <c r="W115" s="15">
        <f t="shared" si="114"/>
        <v>37763</v>
      </c>
      <c r="X115" s="15">
        <f t="shared" si="114"/>
        <v>37764</v>
      </c>
      <c r="Y115" s="15">
        <f t="shared" si="114"/>
        <v>37765</v>
      </c>
      <c r="Z115" s="15">
        <f t="shared" si="114"/>
        <v>37766</v>
      </c>
      <c r="AA115" s="15">
        <f t="shared" si="114"/>
        <v>37767</v>
      </c>
      <c r="AB115" s="15">
        <f t="shared" si="114"/>
        <v>37768</v>
      </c>
      <c r="AC115" s="15">
        <f t="shared" si="114"/>
        <v>37769</v>
      </c>
      <c r="AD115" s="15">
        <f t="shared" si="114"/>
        <v>37770</v>
      </c>
      <c r="AE115" s="15">
        <f t="shared" si="114"/>
        <v>37771</v>
      </c>
      <c r="AF115" s="15">
        <f t="shared" si="114"/>
        <v>37772</v>
      </c>
    </row>
    <row r="116" spans="1:32" x14ac:dyDescent="0.15">
      <c r="A116" s="4">
        <f t="shared" si="110"/>
        <v>20036</v>
      </c>
      <c r="B116" s="15">
        <f>AF115+1</f>
        <v>37773</v>
      </c>
      <c r="C116" s="15">
        <f t="shared" ref="C116:AE116" si="115">B116+1</f>
        <v>37774</v>
      </c>
      <c r="D116" s="15">
        <f t="shared" si="115"/>
        <v>37775</v>
      </c>
      <c r="E116" s="15">
        <f t="shared" si="115"/>
        <v>37776</v>
      </c>
      <c r="F116" s="15">
        <f t="shared" si="115"/>
        <v>37777</v>
      </c>
      <c r="G116" s="15">
        <f t="shared" si="115"/>
        <v>37778</v>
      </c>
      <c r="H116" s="15">
        <f t="shared" si="115"/>
        <v>37779</v>
      </c>
      <c r="I116" s="15">
        <f t="shared" si="115"/>
        <v>37780</v>
      </c>
      <c r="J116" s="15">
        <f t="shared" si="115"/>
        <v>37781</v>
      </c>
      <c r="K116" s="15">
        <f t="shared" si="115"/>
        <v>37782</v>
      </c>
      <c r="L116" s="15">
        <f t="shared" si="115"/>
        <v>37783</v>
      </c>
      <c r="M116" s="15">
        <f t="shared" si="115"/>
        <v>37784</v>
      </c>
      <c r="N116" s="15">
        <f t="shared" si="115"/>
        <v>37785</v>
      </c>
      <c r="O116" s="15">
        <f t="shared" si="115"/>
        <v>37786</v>
      </c>
      <c r="P116" s="15">
        <f t="shared" si="115"/>
        <v>37787</v>
      </c>
      <c r="Q116" s="15">
        <f t="shared" si="115"/>
        <v>37788</v>
      </c>
      <c r="R116" s="15">
        <f t="shared" si="115"/>
        <v>37789</v>
      </c>
      <c r="S116" s="15">
        <f t="shared" si="115"/>
        <v>37790</v>
      </c>
      <c r="T116" s="15">
        <f t="shared" si="115"/>
        <v>37791</v>
      </c>
      <c r="U116" s="15">
        <f t="shared" si="115"/>
        <v>37792</v>
      </c>
      <c r="V116" s="15">
        <f t="shared" si="115"/>
        <v>37793</v>
      </c>
      <c r="W116" s="15">
        <f t="shared" si="115"/>
        <v>37794</v>
      </c>
      <c r="X116" s="15">
        <f t="shared" si="115"/>
        <v>37795</v>
      </c>
      <c r="Y116" s="15">
        <f t="shared" si="115"/>
        <v>37796</v>
      </c>
      <c r="Z116" s="15">
        <f t="shared" si="115"/>
        <v>37797</v>
      </c>
      <c r="AA116" s="15">
        <f t="shared" si="115"/>
        <v>37798</v>
      </c>
      <c r="AB116" s="15">
        <f t="shared" si="115"/>
        <v>37799</v>
      </c>
      <c r="AC116" s="15">
        <f t="shared" si="115"/>
        <v>37800</v>
      </c>
      <c r="AD116" s="15">
        <f t="shared" si="115"/>
        <v>37801</v>
      </c>
      <c r="AE116" s="15">
        <f t="shared" si="115"/>
        <v>37802</v>
      </c>
    </row>
    <row r="117" spans="1:32" x14ac:dyDescent="0.15">
      <c r="A117" s="4">
        <f t="shared" si="110"/>
        <v>20037</v>
      </c>
      <c r="B117" s="15">
        <f>AE116+1</f>
        <v>37803</v>
      </c>
      <c r="C117" s="15">
        <f t="shared" ref="C117:AF117" si="116">B117+1</f>
        <v>37804</v>
      </c>
      <c r="D117" s="15">
        <f t="shared" si="116"/>
        <v>37805</v>
      </c>
      <c r="E117" s="15">
        <f t="shared" si="116"/>
        <v>37806</v>
      </c>
      <c r="F117" s="15">
        <f t="shared" si="116"/>
        <v>37807</v>
      </c>
      <c r="G117" s="15">
        <f t="shared" si="116"/>
        <v>37808</v>
      </c>
      <c r="H117" s="15">
        <f t="shared" si="116"/>
        <v>37809</v>
      </c>
      <c r="I117" s="15">
        <f t="shared" si="116"/>
        <v>37810</v>
      </c>
      <c r="J117" s="15">
        <f t="shared" si="116"/>
        <v>37811</v>
      </c>
      <c r="K117" s="15">
        <f t="shared" si="116"/>
        <v>37812</v>
      </c>
      <c r="L117" s="15">
        <f t="shared" si="116"/>
        <v>37813</v>
      </c>
      <c r="M117" s="15">
        <f t="shared" si="116"/>
        <v>37814</v>
      </c>
      <c r="N117" s="15">
        <f t="shared" si="116"/>
        <v>37815</v>
      </c>
      <c r="O117" s="15">
        <f t="shared" si="116"/>
        <v>37816</v>
      </c>
      <c r="P117" s="15">
        <f t="shared" si="116"/>
        <v>37817</v>
      </c>
      <c r="Q117" s="15">
        <f t="shared" si="116"/>
        <v>37818</v>
      </c>
      <c r="R117" s="15">
        <f t="shared" si="116"/>
        <v>37819</v>
      </c>
      <c r="S117" s="15">
        <f t="shared" si="116"/>
        <v>37820</v>
      </c>
      <c r="T117" s="15">
        <f t="shared" si="116"/>
        <v>37821</v>
      </c>
      <c r="U117" s="15">
        <f t="shared" si="116"/>
        <v>37822</v>
      </c>
      <c r="V117" s="15">
        <f t="shared" si="116"/>
        <v>37823</v>
      </c>
      <c r="W117" s="15">
        <f t="shared" si="116"/>
        <v>37824</v>
      </c>
      <c r="X117" s="15">
        <f t="shared" si="116"/>
        <v>37825</v>
      </c>
      <c r="Y117" s="15">
        <f t="shared" si="116"/>
        <v>37826</v>
      </c>
      <c r="Z117" s="15">
        <f t="shared" si="116"/>
        <v>37827</v>
      </c>
      <c r="AA117" s="15">
        <f t="shared" si="116"/>
        <v>37828</v>
      </c>
      <c r="AB117" s="15">
        <f t="shared" si="116"/>
        <v>37829</v>
      </c>
      <c r="AC117" s="15">
        <f t="shared" si="116"/>
        <v>37830</v>
      </c>
      <c r="AD117" s="15">
        <f t="shared" si="116"/>
        <v>37831</v>
      </c>
      <c r="AE117" s="15">
        <f t="shared" si="116"/>
        <v>37832</v>
      </c>
      <c r="AF117" s="15">
        <f t="shared" si="116"/>
        <v>37833</v>
      </c>
    </row>
    <row r="118" spans="1:32" x14ac:dyDescent="0.15">
      <c r="A118" s="4">
        <f t="shared" si="110"/>
        <v>20038</v>
      </c>
      <c r="B118" s="15">
        <f>AF117+1</f>
        <v>37834</v>
      </c>
      <c r="C118" s="15">
        <f t="shared" ref="C118:AF118" si="117">B118+1</f>
        <v>37835</v>
      </c>
      <c r="D118" s="15">
        <f t="shared" si="117"/>
        <v>37836</v>
      </c>
      <c r="E118" s="15">
        <f t="shared" si="117"/>
        <v>37837</v>
      </c>
      <c r="F118" s="15">
        <f t="shared" si="117"/>
        <v>37838</v>
      </c>
      <c r="G118" s="15">
        <f t="shared" si="117"/>
        <v>37839</v>
      </c>
      <c r="H118" s="15">
        <f t="shared" si="117"/>
        <v>37840</v>
      </c>
      <c r="I118" s="15">
        <f t="shared" si="117"/>
        <v>37841</v>
      </c>
      <c r="J118" s="15">
        <f t="shared" si="117"/>
        <v>37842</v>
      </c>
      <c r="K118" s="15">
        <f t="shared" si="117"/>
        <v>37843</v>
      </c>
      <c r="L118" s="15">
        <f t="shared" si="117"/>
        <v>37844</v>
      </c>
      <c r="M118" s="15">
        <f t="shared" si="117"/>
        <v>37845</v>
      </c>
      <c r="N118" s="15">
        <f t="shared" si="117"/>
        <v>37846</v>
      </c>
      <c r="O118" s="15">
        <f t="shared" si="117"/>
        <v>37847</v>
      </c>
      <c r="P118" s="15">
        <f t="shared" si="117"/>
        <v>37848</v>
      </c>
      <c r="Q118" s="15">
        <f t="shared" si="117"/>
        <v>37849</v>
      </c>
      <c r="R118" s="15">
        <f t="shared" si="117"/>
        <v>37850</v>
      </c>
      <c r="S118" s="15">
        <f t="shared" si="117"/>
        <v>37851</v>
      </c>
      <c r="T118" s="15">
        <f t="shared" si="117"/>
        <v>37852</v>
      </c>
      <c r="U118" s="15">
        <f t="shared" si="117"/>
        <v>37853</v>
      </c>
      <c r="V118" s="15">
        <f t="shared" si="117"/>
        <v>37854</v>
      </c>
      <c r="W118" s="15">
        <f t="shared" si="117"/>
        <v>37855</v>
      </c>
      <c r="X118" s="15">
        <f t="shared" si="117"/>
        <v>37856</v>
      </c>
      <c r="Y118" s="15">
        <f t="shared" si="117"/>
        <v>37857</v>
      </c>
      <c r="Z118" s="15">
        <f t="shared" si="117"/>
        <v>37858</v>
      </c>
      <c r="AA118" s="15">
        <f t="shared" si="117"/>
        <v>37859</v>
      </c>
      <c r="AB118" s="15">
        <f t="shared" si="117"/>
        <v>37860</v>
      </c>
      <c r="AC118" s="15">
        <f t="shared" si="117"/>
        <v>37861</v>
      </c>
      <c r="AD118" s="15">
        <f t="shared" si="117"/>
        <v>37862</v>
      </c>
      <c r="AE118" s="15">
        <f t="shared" si="117"/>
        <v>37863</v>
      </c>
      <c r="AF118" s="15">
        <f t="shared" si="117"/>
        <v>37864</v>
      </c>
    </row>
    <row r="119" spans="1:32" x14ac:dyDescent="0.15">
      <c r="A119" s="4">
        <f t="shared" si="110"/>
        <v>20039</v>
      </c>
      <c r="B119" s="15">
        <f>AF118+1</f>
        <v>37865</v>
      </c>
      <c r="C119" s="15">
        <f t="shared" ref="C119:AE119" si="118">B119+1</f>
        <v>37866</v>
      </c>
      <c r="D119" s="15">
        <f t="shared" si="118"/>
        <v>37867</v>
      </c>
      <c r="E119" s="15">
        <f t="shared" si="118"/>
        <v>37868</v>
      </c>
      <c r="F119" s="15">
        <f t="shared" si="118"/>
        <v>37869</v>
      </c>
      <c r="G119" s="15">
        <f t="shared" si="118"/>
        <v>37870</v>
      </c>
      <c r="H119" s="15">
        <f t="shared" si="118"/>
        <v>37871</v>
      </c>
      <c r="I119" s="15">
        <f t="shared" si="118"/>
        <v>37872</v>
      </c>
      <c r="J119" s="15">
        <f t="shared" si="118"/>
        <v>37873</v>
      </c>
      <c r="K119" s="15">
        <f t="shared" si="118"/>
        <v>37874</v>
      </c>
      <c r="L119" s="15">
        <f t="shared" si="118"/>
        <v>37875</v>
      </c>
      <c r="M119" s="15">
        <f t="shared" si="118"/>
        <v>37876</v>
      </c>
      <c r="N119" s="15">
        <f t="shared" si="118"/>
        <v>37877</v>
      </c>
      <c r="O119" s="15">
        <f t="shared" si="118"/>
        <v>37878</v>
      </c>
      <c r="P119" s="15">
        <f t="shared" si="118"/>
        <v>37879</v>
      </c>
      <c r="Q119" s="15">
        <f t="shared" si="118"/>
        <v>37880</v>
      </c>
      <c r="R119" s="15">
        <f t="shared" si="118"/>
        <v>37881</v>
      </c>
      <c r="S119" s="15">
        <f t="shared" si="118"/>
        <v>37882</v>
      </c>
      <c r="T119" s="15">
        <f t="shared" si="118"/>
        <v>37883</v>
      </c>
      <c r="U119" s="15">
        <f t="shared" si="118"/>
        <v>37884</v>
      </c>
      <c r="V119" s="15">
        <f t="shared" si="118"/>
        <v>37885</v>
      </c>
      <c r="W119" s="15">
        <f t="shared" si="118"/>
        <v>37886</v>
      </c>
      <c r="X119" s="15">
        <f t="shared" si="118"/>
        <v>37887</v>
      </c>
      <c r="Y119" s="15">
        <f t="shared" si="118"/>
        <v>37888</v>
      </c>
      <c r="Z119" s="15">
        <f t="shared" si="118"/>
        <v>37889</v>
      </c>
      <c r="AA119" s="15">
        <f t="shared" si="118"/>
        <v>37890</v>
      </c>
      <c r="AB119" s="15">
        <f t="shared" si="118"/>
        <v>37891</v>
      </c>
      <c r="AC119" s="15">
        <f t="shared" si="118"/>
        <v>37892</v>
      </c>
      <c r="AD119" s="15">
        <f t="shared" si="118"/>
        <v>37893</v>
      </c>
      <c r="AE119" s="15">
        <f t="shared" si="118"/>
        <v>37894</v>
      </c>
    </row>
    <row r="120" spans="1:32" x14ac:dyDescent="0.15">
      <c r="A120" s="4">
        <f>A108+100</f>
        <v>200310</v>
      </c>
      <c r="B120" s="15">
        <f>AE119+1</f>
        <v>37895</v>
      </c>
      <c r="C120" s="15">
        <f t="shared" ref="C120:AF120" si="119">B120+1</f>
        <v>37896</v>
      </c>
      <c r="D120" s="15">
        <f t="shared" si="119"/>
        <v>37897</v>
      </c>
      <c r="E120" s="15">
        <f t="shared" si="119"/>
        <v>37898</v>
      </c>
      <c r="F120" s="15">
        <f t="shared" si="119"/>
        <v>37899</v>
      </c>
      <c r="G120" s="15">
        <f t="shared" si="119"/>
        <v>37900</v>
      </c>
      <c r="H120" s="15">
        <f t="shared" si="119"/>
        <v>37901</v>
      </c>
      <c r="I120" s="15">
        <f t="shared" si="119"/>
        <v>37902</v>
      </c>
      <c r="J120" s="15">
        <f t="shared" si="119"/>
        <v>37903</v>
      </c>
      <c r="K120" s="15">
        <f t="shared" si="119"/>
        <v>37904</v>
      </c>
      <c r="L120" s="15">
        <f t="shared" si="119"/>
        <v>37905</v>
      </c>
      <c r="M120" s="15">
        <f t="shared" si="119"/>
        <v>37906</v>
      </c>
      <c r="N120" s="15">
        <f t="shared" si="119"/>
        <v>37907</v>
      </c>
      <c r="O120" s="15">
        <f t="shared" si="119"/>
        <v>37908</v>
      </c>
      <c r="P120" s="15">
        <f t="shared" si="119"/>
        <v>37909</v>
      </c>
      <c r="Q120" s="15">
        <f t="shared" si="119"/>
        <v>37910</v>
      </c>
      <c r="R120" s="15">
        <f t="shared" si="119"/>
        <v>37911</v>
      </c>
      <c r="S120" s="15">
        <f t="shared" si="119"/>
        <v>37912</v>
      </c>
      <c r="T120" s="15">
        <f t="shared" si="119"/>
        <v>37913</v>
      </c>
      <c r="U120" s="15">
        <f t="shared" si="119"/>
        <v>37914</v>
      </c>
      <c r="V120" s="15">
        <f t="shared" si="119"/>
        <v>37915</v>
      </c>
      <c r="W120" s="15">
        <f t="shared" si="119"/>
        <v>37916</v>
      </c>
      <c r="X120" s="15">
        <f t="shared" si="119"/>
        <v>37917</v>
      </c>
      <c r="Y120" s="15">
        <f t="shared" si="119"/>
        <v>37918</v>
      </c>
      <c r="Z120" s="15">
        <f t="shared" si="119"/>
        <v>37919</v>
      </c>
      <c r="AA120" s="15">
        <f t="shared" si="119"/>
        <v>37920</v>
      </c>
      <c r="AB120" s="15">
        <f t="shared" si="119"/>
        <v>37921</v>
      </c>
      <c r="AC120" s="15">
        <f t="shared" si="119"/>
        <v>37922</v>
      </c>
      <c r="AD120" s="15">
        <f t="shared" si="119"/>
        <v>37923</v>
      </c>
      <c r="AE120" s="15">
        <f t="shared" si="119"/>
        <v>37924</v>
      </c>
      <c r="AF120" s="15">
        <f t="shared" si="119"/>
        <v>37925</v>
      </c>
    </row>
    <row r="121" spans="1:32" x14ac:dyDescent="0.15">
      <c r="A121" s="4">
        <f>A109+100</f>
        <v>200311</v>
      </c>
      <c r="B121" s="15">
        <f>AF120+1</f>
        <v>37926</v>
      </c>
      <c r="C121" s="15">
        <f t="shared" ref="C121:AE121" si="120">B121+1</f>
        <v>37927</v>
      </c>
      <c r="D121" s="15">
        <f t="shared" si="120"/>
        <v>37928</v>
      </c>
      <c r="E121" s="15">
        <f t="shared" si="120"/>
        <v>37929</v>
      </c>
      <c r="F121" s="15">
        <f t="shared" si="120"/>
        <v>37930</v>
      </c>
      <c r="G121" s="15">
        <f t="shared" si="120"/>
        <v>37931</v>
      </c>
      <c r="H121" s="15">
        <f t="shared" si="120"/>
        <v>37932</v>
      </c>
      <c r="I121" s="15">
        <f t="shared" si="120"/>
        <v>37933</v>
      </c>
      <c r="J121" s="15">
        <f t="shared" si="120"/>
        <v>37934</v>
      </c>
      <c r="K121" s="15">
        <f t="shared" si="120"/>
        <v>37935</v>
      </c>
      <c r="L121" s="15">
        <f t="shared" si="120"/>
        <v>37936</v>
      </c>
      <c r="M121" s="15">
        <f t="shared" si="120"/>
        <v>37937</v>
      </c>
      <c r="N121" s="15">
        <f t="shared" si="120"/>
        <v>37938</v>
      </c>
      <c r="O121" s="15">
        <f t="shared" si="120"/>
        <v>37939</v>
      </c>
      <c r="P121" s="15">
        <f t="shared" si="120"/>
        <v>37940</v>
      </c>
      <c r="Q121" s="15">
        <f t="shared" si="120"/>
        <v>37941</v>
      </c>
      <c r="R121" s="15">
        <f t="shared" si="120"/>
        <v>37942</v>
      </c>
      <c r="S121" s="15">
        <f t="shared" si="120"/>
        <v>37943</v>
      </c>
      <c r="T121" s="15">
        <f t="shared" si="120"/>
        <v>37944</v>
      </c>
      <c r="U121" s="15">
        <f t="shared" si="120"/>
        <v>37945</v>
      </c>
      <c r="V121" s="15">
        <f t="shared" si="120"/>
        <v>37946</v>
      </c>
      <c r="W121" s="15">
        <f t="shared" si="120"/>
        <v>37947</v>
      </c>
      <c r="X121" s="15">
        <f t="shared" si="120"/>
        <v>37948</v>
      </c>
      <c r="Y121" s="15">
        <f t="shared" si="120"/>
        <v>37949</v>
      </c>
      <c r="Z121" s="15">
        <f t="shared" si="120"/>
        <v>37950</v>
      </c>
      <c r="AA121" s="15">
        <f t="shared" si="120"/>
        <v>37951</v>
      </c>
      <c r="AB121" s="15">
        <f t="shared" si="120"/>
        <v>37952</v>
      </c>
      <c r="AC121" s="15">
        <f t="shared" si="120"/>
        <v>37953</v>
      </c>
      <c r="AD121" s="15">
        <f t="shared" si="120"/>
        <v>37954</v>
      </c>
      <c r="AE121" s="15">
        <f t="shared" si="120"/>
        <v>37955</v>
      </c>
    </row>
    <row r="122" spans="1:32" x14ac:dyDescent="0.15">
      <c r="A122" s="4">
        <f>A110+100</f>
        <v>200312</v>
      </c>
      <c r="B122" s="15">
        <f>AE121+1</f>
        <v>37956</v>
      </c>
      <c r="C122" s="15">
        <f t="shared" ref="C122:AF122" si="121">B122+1</f>
        <v>37957</v>
      </c>
      <c r="D122" s="15">
        <f t="shared" si="121"/>
        <v>37958</v>
      </c>
      <c r="E122" s="15">
        <f t="shared" si="121"/>
        <v>37959</v>
      </c>
      <c r="F122" s="15">
        <f t="shared" si="121"/>
        <v>37960</v>
      </c>
      <c r="G122" s="15">
        <f t="shared" si="121"/>
        <v>37961</v>
      </c>
      <c r="H122" s="15">
        <f t="shared" si="121"/>
        <v>37962</v>
      </c>
      <c r="I122" s="15">
        <f t="shared" si="121"/>
        <v>37963</v>
      </c>
      <c r="J122" s="15">
        <f t="shared" si="121"/>
        <v>37964</v>
      </c>
      <c r="K122" s="15">
        <f t="shared" si="121"/>
        <v>37965</v>
      </c>
      <c r="L122" s="15">
        <f t="shared" si="121"/>
        <v>37966</v>
      </c>
      <c r="M122" s="15">
        <f t="shared" si="121"/>
        <v>37967</v>
      </c>
      <c r="N122" s="15">
        <f t="shared" si="121"/>
        <v>37968</v>
      </c>
      <c r="O122" s="15">
        <f t="shared" si="121"/>
        <v>37969</v>
      </c>
      <c r="P122" s="15">
        <f t="shared" si="121"/>
        <v>37970</v>
      </c>
      <c r="Q122" s="15">
        <f t="shared" si="121"/>
        <v>37971</v>
      </c>
      <c r="R122" s="15">
        <f t="shared" si="121"/>
        <v>37972</v>
      </c>
      <c r="S122" s="15">
        <f t="shared" si="121"/>
        <v>37973</v>
      </c>
      <c r="T122" s="15">
        <f t="shared" si="121"/>
        <v>37974</v>
      </c>
      <c r="U122" s="15">
        <f t="shared" si="121"/>
        <v>37975</v>
      </c>
      <c r="V122" s="15">
        <f t="shared" si="121"/>
        <v>37976</v>
      </c>
      <c r="W122" s="15">
        <f t="shared" si="121"/>
        <v>37977</v>
      </c>
      <c r="X122" s="15">
        <f t="shared" si="121"/>
        <v>37978</v>
      </c>
      <c r="Y122" s="15">
        <f t="shared" si="121"/>
        <v>37979</v>
      </c>
      <c r="Z122" s="15">
        <f t="shared" si="121"/>
        <v>37980</v>
      </c>
      <c r="AA122" s="15">
        <f t="shared" si="121"/>
        <v>37981</v>
      </c>
      <c r="AB122" s="15">
        <f t="shared" si="121"/>
        <v>37982</v>
      </c>
      <c r="AC122" s="15">
        <f t="shared" si="121"/>
        <v>37983</v>
      </c>
      <c r="AD122" s="15">
        <f t="shared" si="121"/>
        <v>37984</v>
      </c>
      <c r="AE122" s="15">
        <f t="shared" si="121"/>
        <v>37985</v>
      </c>
      <c r="AF122" s="15">
        <f t="shared" si="121"/>
        <v>37986</v>
      </c>
    </row>
    <row r="123" spans="1:32" x14ac:dyDescent="0.15">
      <c r="A123" s="4">
        <f>A111+10</f>
        <v>20041</v>
      </c>
      <c r="B123" s="15">
        <v>37987</v>
      </c>
      <c r="C123" s="15">
        <f>B123+1</f>
        <v>37988</v>
      </c>
      <c r="D123" s="15">
        <f t="shared" ref="D123:AF123" si="122">C123+1</f>
        <v>37989</v>
      </c>
      <c r="E123" s="15">
        <f t="shared" si="122"/>
        <v>37990</v>
      </c>
      <c r="F123" s="15">
        <f t="shared" si="122"/>
        <v>37991</v>
      </c>
      <c r="G123" s="15">
        <f t="shared" si="122"/>
        <v>37992</v>
      </c>
      <c r="H123" s="15">
        <f t="shared" si="122"/>
        <v>37993</v>
      </c>
      <c r="I123" s="15">
        <f t="shared" si="122"/>
        <v>37994</v>
      </c>
      <c r="J123" s="15">
        <f t="shared" si="122"/>
        <v>37995</v>
      </c>
      <c r="K123" s="15">
        <f t="shared" si="122"/>
        <v>37996</v>
      </c>
      <c r="L123" s="15">
        <f t="shared" si="122"/>
        <v>37997</v>
      </c>
      <c r="M123" s="15">
        <f t="shared" si="122"/>
        <v>37998</v>
      </c>
      <c r="N123" s="15">
        <f t="shared" si="122"/>
        <v>37999</v>
      </c>
      <c r="O123" s="15">
        <f t="shared" si="122"/>
        <v>38000</v>
      </c>
      <c r="P123" s="15">
        <f t="shared" si="122"/>
        <v>38001</v>
      </c>
      <c r="Q123" s="15">
        <f t="shared" si="122"/>
        <v>38002</v>
      </c>
      <c r="R123" s="15">
        <f t="shared" si="122"/>
        <v>38003</v>
      </c>
      <c r="S123" s="15">
        <f t="shared" si="122"/>
        <v>38004</v>
      </c>
      <c r="T123" s="15">
        <f t="shared" si="122"/>
        <v>38005</v>
      </c>
      <c r="U123" s="15">
        <f t="shared" si="122"/>
        <v>38006</v>
      </c>
      <c r="V123" s="15">
        <f t="shared" si="122"/>
        <v>38007</v>
      </c>
      <c r="W123" s="15">
        <f t="shared" si="122"/>
        <v>38008</v>
      </c>
      <c r="X123" s="15">
        <f t="shared" si="122"/>
        <v>38009</v>
      </c>
      <c r="Y123" s="15">
        <f t="shared" si="122"/>
        <v>38010</v>
      </c>
      <c r="Z123" s="15">
        <f t="shared" si="122"/>
        <v>38011</v>
      </c>
      <c r="AA123" s="15">
        <f t="shared" si="122"/>
        <v>38012</v>
      </c>
      <c r="AB123" s="15">
        <f t="shared" si="122"/>
        <v>38013</v>
      </c>
      <c r="AC123" s="15">
        <f t="shared" si="122"/>
        <v>38014</v>
      </c>
      <c r="AD123" s="15">
        <f t="shared" si="122"/>
        <v>38015</v>
      </c>
      <c r="AE123" s="15">
        <f t="shared" si="122"/>
        <v>38016</v>
      </c>
      <c r="AF123" s="15">
        <f t="shared" si="122"/>
        <v>38017</v>
      </c>
    </row>
    <row r="124" spans="1:32" x14ac:dyDescent="0.15">
      <c r="A124" s="4">
        <f t="shared" ref="A124:A131" si="123">A112+10</f>
        <v>20042</v>
      </c>
      <c r="B124" s="15">
        <f>AF123+1</f>
        <v>38018</v>
      </c>
      <c r="C124" s="15">
        <f>B124+1</f>
        <v>38019</v>
      </c>
      <c r="D124" s="15">
        <f t="shared" ref="D124:AD124" si="124">C124+1</f>
        <v>38020</v>
      </c>
      <c r="E124" s="15">
        <f t="shared" si="124"/>
        <v>38021</v>
      </c>
      <c r="F124" s="15">
        <f t="shared" si="124"/>
        <v>38022</v>
      </c>
      <c r="G124" s="15">
        <f t="shared" si="124"/>
        <v>38023</v>
      </c>
      <c r="H124" s="15">
        <f t="shared" si="124"/>
        <v>38024</v>
      </c>
      <c r="I124" s="15">
        <f t="shared" si="124"/>
        <v>38025</v>
      </c>
      <c r="J124" s="15">
        <f t="shared" si="124"/>
        <v>38026</v>
      </c>
      <c r="K124" s="15">
        <f t="shared" si="124"/>
        <v>38027</v>
      </c>
      <c r="L124" s="15">
        <f t="shared" si="124"/>
        <v>38028</v>
      </c>
      <c r="M124" s="15">
        <f t="shared" si="124"/>
        <v>38029</v>
      </c>
      <c r="N124" s="15">
        <f t="shared" si="124"/>
        <v>38030</v>
      </c>
      <c r="O124" s="15">
        <f t="shared" si="124"/>
        <v>38031</v>
      </c>
      <c r="P124" s="15">
        <f t="shared" si="124"/>
        <v>38032</v>
      </c>
      <c r="Q124" s="15">
        <f t="shared" si="124"/>
        <v>38033</v>
      </c>
      <c r="R124" s="15">
        <f t="shared" si="124"/>
        <v>38034</v>
      </c>
      <c r="S124" s="15">
        <f t="shared" si="124"/>
        <v>38035</v>
      </c>
      <c r="T124" s="15">
        <f t="shared" si="124"/>
        <v>38036</v>
      </c>
      <c r="U124" s="15">
        <f t="shared" si="124"/>
        <v>38037</v>
      </c>
      <c r="V124" s="15">
        <f t="shared" si="124"/>
        <v>38038</v>
      </c>
      <c r="W124" s="15">
        <f t="shared" si="124"/>
        <v>38039</v>
      </c>
      <c r="X124" s="15">
        <f t="shared" si="124"/>
        <v>38040</v>
      </c>
      <c r="Y124" s="15">
        <f t="shared" si="124"/>
        <v>38041</v>
      </c>
      <c r="Z124" s="15">
        <f t="shared" si="124"/>
        <v>38042</v>
      </c>
      <c r="AA124" s="15">
        <f t="shared" si="124"/>
        <v>38043</v>
      </c>
      <c r="AB124" s="15">
        <f t="shared" si="124"/>
        <v>38044</v>
      </c>
      <c r="AC124" s="15">
        <f t="shared" si="124"/>
        <v>38045</v>
      </c>
      <c r="AD124" s="15">
        <f t="shared" si="124"/>
        <v>38046</v>
      </c>
      <c r="AE124" s="15"/>
      <c r="AF124" s="15"/>
    </row>
    <row r="125" spans="1:32" x14ac:dyDescent="0.15">
      <c r="A125" s="4">
        <f t="shared" si="123"/>
        <v>20043</v>
      </c>
      <c r="B125" s="15">
        <f>AD124+1</f>
        <v>38047</v>
      </c>
      <c r="C125" s="15">
        <f>B125+1</f>
        <v>38048</v>
      </c>
      <c r="D125" s="15">
        <f t="shared" ref="D125:AF125" si="125">C125+1</f>
        <v>38049</v>
      </c>
      <c r="E125" s="15">
        <f t="shared" si="125"/>
        <v>38050</v>
      </c>
      <c r="F125" s="15">
        <f t="shared" si="125"/>
        <v>38051</v>
      </c>
      <c r="G125" s="15">
        <f t="shared" si="125"/>
        <v>38052</v>
      </c>
      <c r="H125" s="15">
        <f t="shared" si="125"/>
        <v>38053</v>
      </c>
      <c r="I125" s="15">
        <f t="shared" si="125"/>
        <v>38054</v>
      </c>
      <c r="J125" s="15">
        <f t="shared" si="125"/>
        <v>38055</v>
      </c>
      <c r="K125" s="15">
        <f t="shared" si="125"/>
        <v>38056</v>
      </c>
      <c r="L125" s="15">
        <f t="shared" si="125"/>
        <v>38057</v>
      </c>
      <c r="M125" s="15">
        <f t="shared" si="125"/>
        <v>38058</v>
      </c>
      <c r="N125" s="15">
        <f t="shared" si="125"/>
        <v>38059</v>
      </c>
      <c r="O125" s="15">
        <f t="shared" si="125"/>
        <v>38060</v>
      </c>
      <c r="P125" s="15">
        <f t="shared" si="125"/>
        <v>38061</v>
      </c>
      <c r="Q125" s="15">
        <f t="shared" si="125"/>
        <v>38062</v>
      </c>
      <c r="R125" s="15">
        <f t="shared" si="125"/>
        <v>38063</v>
      </c>
      <c r="S125" s="15">
        <f t="shared" si="125"/>
        <v>38064</v>
      </c>
      <c r="T125" s="15">
        <f t="shared" si="125"/>
        <v>38065</v>
      </c>
      <c r="U125" s="15">
        <f t="shared" si="125"/>
        <v>38066</v>
      </c>
      <c r="V125" s="15">
        <f t="shared" si="125"/>
        <v>38067</v>
      </c>
      <c r="W125" s="15">
        <f t="shared" si="125"/>
        <v>38068</v>
      </c>
      <c r="X125" s="15">
        <f t="shared" si="125"/>
        <v>38069</v>
      </c>
      <c r="Y125" s="15">
        <f t="shared" si="125"/>
        <v>38070</v>
      </c>
      <c r="Z125" s="15">
        <f t="shared" si="125"/>
        <v>38071</v>
      </c>
      <c r="AA125" s="15">
        <f t="shared" si="125"/>
        <v>38072</v>
      </c>
      <c r="AB125" s="15">
        <f t="shared" si="125"/>
        <v>38073</v>
      </c>
      <c r="AC125" s="15">
        <f t="shared" si="125"/>
        <v>38074</v>
      </c>
      <c r="AD125" s="15">
        <f t="shared" si="125"/>
        <v>38075</v>
      </c>
      <c r="AE125" s="15">
        <f t="shared" si="125"/>
        <v>38076</v>
      </c>
      <c r="AF125" s="15">
        <f t="shared" si="125"/>
        <v>38077</v>
      </c>
    </row>
    <row r="126" spans="1:32" x14ac:dyDescent="0.15">
      <c r="A126" s="4">
        <f t="shared" si="123"/>
        <v>20044</v>
      </c>
      <c r="B126" s="15">
        <f>AF125+1</f>
        <v>38078</v>
      </c>
      <c r="C126" s="15">
        <f>B126+1</f>
        <v>38079</v>
      </c>
      <c r="D126" s="15">
        <f t="shared" ref="D126:AE126" si="126">C126+1</f>
        <v>38080</v>
      </c>
      <c r="E126" s="15">
        <f t="shared" si="126"/>
        <v>38081</v>
      </c>
      <c r="F126" s="15">
        <f t="shared" si="126"/>
        <v>38082</v>
      </c>
      <c r="G126" s="15">
        <f t="shared" si="126"/>
        <v>38083</v>
      </c>
      <c r="H126" s="15">
        <f t="shared" si="126"/>
        <v>38084</v>
      </c>
      <c r="I126" s="15">
        <f t="shared" si="126"/>
        <v>38085</v>
      </c>
      <c r="J126" s="15">
        <f t="shared" si="126"/>
        <v>38086</v>
      </c>
      <c r="K126" s="15">
        <f t="shared" si="126"/>
        <v>38087</v>
      </c>
      <c r="L126" s="15">
        <f t="shared" si="126"/>
        <v>38088</v>
      </c>
      <c r="M126" s="15">
        <f t="shared" si="126"/>
        <v>38089</v>
      </c>
      <c r="N126" s="15">
        <f t="shared" si="126"/>
        <v>38090</v>
      </c>
      <c r="O126" s="15">
        <f t="shared" si="126"/>
        <v>38091</v>
      </c>
      <c r="P126" s="15">
        <f t="shared" si="126"/>
        <v>38092</v>
      </c>
      <c r="Q126" s="15">
        <f t="shared" si="126"/>
        <v>38093</v>
      </c>
      <c r="R126" s="15">
        <f t="shared" si="126"/>
        <v>38094</v>
      </c>
      <c r="S126" s="15">
        <f t="shared" si="126"/>
        <v>38095</v>
      </c>
      <c r="T126" s="15">
        <f t="shared" si="126"/>
        <v>38096</v>
      </c>
      <c r="U126" s="15">
        <f t="shared" si="126"/>
        <v>38097</v>
      </c>
      <c r="V126" s="15">
        <f t="shared" si="126"/>
        <v>38098</v>
      </c>
      <c r="W126" s="15">
        <f t="shared" si="126"/>
        <v>38099</v>
      </c>
      <c r="X126" s="15">
        <f t="shared" si="126"/>
        <v>38100</v>
      </c>
      <c r="Y126" s="15">
        <f t="shared" si="126"/>
        <v>38101</v>
      </c>
      <c r="Z126" s="15">
        <f t="shared" si="126"/>
        <v>38102</v>
      </c>
      <c r="AA126" s="15">
        <f t="shared" si="126"/>
        <v>38103</v>
      </c>
      <c r="AB126" s="15">
        <f t="shared" si="126"/>
        <v>38104</v>
      </c>
      <c r="AC126" s="15">
        <f t="shared" si="126"/>
        <v>38105</v>
      </c>
      <c r="AD126" s="15">
        <f t="shared" si="126"/>
        <v>38106</v>
      </c>
      <c r="AE126" s="15">
        <f t="shared" si="126"/>
        <v>38107</v>
      </c>
      <c r="AF126" s="15"/>
    </row>
    <row r="127" spans="1:32" x14ac:dyDescent="0.15">
      <c r="A127" s="4">
        <f t="shared" si="123"/>
        <v>20045</v>
      </c>
      <c r="B127" s="15">
        <f>AE126+1</f>
        <v>38108</v>
      </c>
      <c r="C127" s="15">
        <f t="shared" ref="C127:AF127" si="127">B127+1</f>
        <v>38109</v>
      </c>
      <c r="D127" s="15">
        <f t="shared" si="127"/>
        <v>38110</v>
      </c>
      <c r="E127" s="15">
        <f t="shared" si="127"/>
        <v>38111</v>
      </c>
      <c r="F127" s="15">
        <f t="shared" si="127"/>
        <v>38112</v>
      </c>
      <c r="G127" s="15">
        <f t="shared" si="127"/>
        <v>38113</v>
      </c>
      <c r="H127" s="15">
        <f t="shared" si="127"/>
        <v>38114</v>
      </c>
      <c r="I127" s="15">
        <f t="shared" si="127"/>
        <v>38115</v>
      </c>
      <c r="J127" s="15">
        <f t="shared" si="127"/>
        <v>38116</v>
      </c>
      <c r="K127" s="15">
        <f t="shared" si="127"/>
        <v>38117</v>
      </c>
      <c r="L127" s="15">
        <f t="shared" si="127"/>
        <v>38118</v>
      </c>
      <c r="M127" s="15">
        <f t="shared" si="127"/>
        <v>38119</v>
      </c>
      <c r="N127" s="15">
        <f t="shared" si="127"/>
        <v>38120</v>
      </c>
      <c r="O127" s="15">
        <f t="shared" si="127"/>
        <v>38121</v>
      </c>
      <c r="P127" s="15">
        <f t="shared" si="127"/>
        <v>38122</v>
      </c>
      <c r="Q127" s="15">
        <f t="shared" si="127"/>
        <v>38123</v>
      </c>
      <c r="R127" s="15">
        <f t="shared" si="127"/>
        <v>38124</v>
      </c>
      <c r="S127" s="15">
        <f t="shared" si="127"/>
        <v>38125</v>
      </c>
      <c r="T127" s="15">
        <f t="shared" si="127"/>
        <v>38126</v>
      </c>
      <c r="U127" s="15">
        <f t="shared" si="127"/>
        <v>38127</v>
      </c>
      <c r="V127" s="15">
        <f t="shared" si="127"/>
        <v>38128</v>
      </c>
      <c r="W127" s="15">
        <f t="shared" si="127"/>
        <v>38129</v>
      </c>
      <c r="X127" s="15">
        <f t="shared" si="127"/>
        <v>38130</v>
      </c>
      <c r="Y127" s="15">
        <f t="shared" si="127"/>
        <v>38131</v>
      </c>
      <c r="Z127" s="15">
        <f t="shared" si="127"/>
        <v>38132</v>
      </c>
      <c r="AA127" s="15">
        <f t="shared" si="127"/>
        <v>38133</v>
      </c>
      <c r="AB127" s="15">
        <f t="shared" si="127"/>
        <v>38134</v>
      </c>
      <c r="AC127" s="15">
        <f t="shared" si="127"/>
        <v>38135</v>
      </c>
      <c r="AD127" s="15">
        <f t="shared" si="127"/>
        <v>38136</v>
      </c>
      <c r="AE127" s="15">
        <f t="shared" si="127"/>
        <v>38137</v>
      </c>
      <c r="AF127" s="15">
        <f t="shared" si="127"/>
        <v>38138</v>
      </c>
    </row>
    <row r="128" spans="1:32" x14ac:dyDescent="0.15">
      <c r="A128" s="4">
        <f t="shared" si="123"/>
        <v>20046</v>
      </c>
      <c r="B128" s="15">
        <f>AF127+1</f>
        <v>38139</v>
      </c>
      <c r="C128" s="15">
        <f t="shared" ref="C128:AE128" si="128">B128+1</f>
        <v>38140</v>
      </c>
      <c r="D128" s="15">
        <f t="shared" si="128"/>
        <v>38141</v>
      </c>
      <c r="E128" s="15">
        <f t="shared" si="128"/>
        <v>38142</v>
      </c>
      <c r="F128" s="15">
        <f t="shared" si="128"/>
        <v>38143</v>
      </c>
      <c r="G128" s="15">
        <f t="shared" si="128"/>
        <v>38144</v>
      </c>
      <c r="H128" s="15">
        <f t="shared" si="128"/>
        <v>38145</v>
      </c>
      <c r="I128" s="15">
        <f t="shared" si="128"/>
        <v>38146</v>
      </c>
      <c r="J128" s="15">
        <f t="shared" si="128"/>
        <v>38147</v>
      </c>
      <c r="K128" s="15">
        <f t="shared" si="128"/>
        <v>38148</v>
      </c>
      <c r="L128" s="15">
        <f t="shared" si="128"/>
        <v>38149</v>
      </c>
      <c r="M128" s="15">
        <f t="shared" si="128"/>
        <v>38150</v>
      </c>
      <c r="N128" s="15">
        <f t="shared" si="128"/>
        <v>38151</v>
      </c>
      <c r="O128" s="15">
        <f t="shared" si="128"/>
        <v>38152</v>
      </c>
      <c r="P128" s="15">
        <f t="shared" si="128"/>
        <v>38153</v>
      </c>
      <c r="Q128" s="15">
        <f t="shared" si="128"/>
        <v>38154</v>
      </c>
      <c r="R128" s="15">
        <f t="shared" si="128"/>
        <v>38155</v>
      </c>
      <c r="S128" s="15">
        <f t="shared" si="128"/>
        <v>38156</v>
      </c>
      <c r="T128" s="15">
        <f t="shared" si="128"/>
        <v>38157</v>
      </c>
      <c r="U128" s="15">
        <f t="shared" si="128"/>
        <v>38158</v>
      </c>
      <c r="V128" s="15">
        <f t="shared" si="128"/>
        <v>38159</v>
      </c>
      <c r="W128" s="15">
        <f t="shared" si="128"/>
        <v>38160</v>
      </c>
      <c r="X128" s="15">
        <f t="shared" si="128"/>
        <v>38161</v>
      </c>
      <c r="Y128" s="15">
        <f t="shared" si="128"/>
        <v>38162</v>
      </c>
      <c r="Z128" s="15">
        <f t="shared" si="128"/>
        <v>38163</v>
      </c>
      <c r="AA128" s="15">
        <f t="shared" si="128"/>
        <v>38164</v>
      </c>
      <c r="AB128" s="15">
        <f t="shared" si="128"/>
        <v>38165</v>
      </c>
      <c r="AC128" s="15">
        <f t="shared" si="128"/>
        <v>38166</v>
      </c>
      <c r="AD128" s="15">
        <f t="shared" si="128"/>
        <v>38167</v>
      </c>
      <c r="AE128" s="15">
        <f t="shared" si="128"/>
        <v>38168</v>
      </c>
    </row>
    <row r="129" spans="1:32" x14ac:dyDescent="0.15">
      <c r="A129" s="4">
        <f t="shared" si="123"/>
        <v>20047</v>
      </c>
      <c r="B129" s="15">
        <f>AE128+1</f>
        <v>38169</v>
      </c>
      <c r="C129" s="15">
        <f t="shared" ref="C129:AF129" si="129">B129+1</f>
        <v>38170</v>
      </c>
      <c r="D129" s="15">
        <f t="shared" si="129"/>
        <v>38171</v>
      </c>
      <c r="E129" s="15">
        <f t="shared" si="129"/>
        <v>38172</v>
      </c>
      <c r="F129" s="15">
        <f t="shared" si="129"/>
        <v>38173</v>
      </c>
      <c r="G129" s="15">
        <f t="shared" si="129"/>
        <v>38174</v>
      </c>
      <c r="H129" s="15">
        <f t="shared" si="129"/>
        <v>38175</v>
      </c>
      <c r="I129" s="15">
        <f t="shared" si="129"/>
        <v>38176</v>
      </c>
      <c r="J129" s="15">
        <f t="shared" si="129"/>
        <v>38177</v>
      </c>
      <c r="K129" s="15">
        <f t="shared" si="129"/>
        <v>38178</v>
      </c>
      <c r="L129" s="15">
        <f t="shared" si="129"/>
        <v>38179</v>
      </c>
      <c r="M129" s="15">
        <f t="shared" si="129"/>
        <v>38180</v>
      </c>
      <c r="N129" s="15">
        <f t="shared" si="129"/>
        <v>38181</v>
      </c>
      <c r="O129" s="15">
        <f t="shared" si="129"/>
        <v>38182</v>
      </c>
      <c r="P129" s="15">
        <f t="shared" si="129"/>
        <v>38183</v>
      </c>
      <c r="Q129" s="15">
        <f t="shared" si="129"/>
        <v>38184</v>
      </c>
      <c r="R129" s="15">
        <f t="shared" si="129"/>
        <v>38185</v>
      </c>
      <c r="S129" s="15">
        <f t="shared" si="129"/>
        <v>38186</v>
      </c>
      <c r="T129" s="15">
        <f t="shared" si="129"/>
        <v>38187</v>
      </c>
      <c r="U129" s="15">
        <f t="shared" si="129"/>
        <v>38188</v>
      </c>
      <c r="V129" s="15">
        <f t="shared" si="129"/>
        <v>38189</v>
      </c>
      <c r="W129" s="15">
        <f t="shared" si="129"/>
        <v>38190</v>
      </c>
      <c r="X129" s="15">
        <f t="shared" si="129"/>
        <v>38191</v>
      </c>
      <c r="Y129" s="15">
        <f t="shared" si="129"/>
        <v>38192</v>
      </c>
      <c r="Z129" s="15">
        <f t="shared" si="129"/>
        <v>38193</v>
      </c>
      <c r="AA129" s="15">
        <f t="shared" si="129"/>
        <v>38194</v>
      </c>
      <c r="AB129" s="15">
        <f t="shared" si="129"/>
        <v>38195</v>
      </c>
      <c r="AC129" s="15">
        <f t="shared" si="129"/>
        <v>38196</v>
      </c>
      <c r="AD129" s="15">
        <f t="shared" si="129"/>
        <v>38197</v>
      </c>
      <c r="AE129" s="15">
        <f t="shared" si="129"/>
        <v>38198</v>
      </c>
      <c r="AF129" s="15">
        <f t="shared" si="129"/>
        <v>38199</v>
      </c>
    </row>
    <row r="130" spans="1:32" x14ac:dyDescent="0.15">
      <c r="A130" s="4">
        <f t="shared" si="123"/>
        <v>20048</v>
      </c>
      <c r="B130" s="15">
        <f>AF129+1</f>
        <v>38200</v>
      </c>
      <c r="C130" s="15">
        <f t="shared" ref="C130:AF130" si="130">B130+1</f>
        <v>38201</v>
      </c>
      <c r="D130" s="15">
        <f t="shared" si="130"/>
        <v>38202</v>
      </c>
      <c r="E130" s="15">
        <f t="shared" si="130"/>
        <v>38203</v>
      </c>
      <c r="F130" s="15">
        <f t="shared" si="130"/>
        <v>38204</v>
      </c>
      <c r="G130" s="15">
        <f t="shared" si="130"/>
        <v>38205</v>
      </c>
      <c r="H130" s="15">
        <f t="shared" si="130"/>
        <v>38206</v>
      </c>
      <c r="I130" s="15">
        <f t="shared" si="130"/>
        <v>38207</v>
      </c>
      <c r="J130" s="15">
        <f t="shared" si="130"/>
        <v>38208</v>
      </c>
      <c r="K130" s="15">
        <f t="shared" si="130"/>
        <v>38209</v>
      </c>
      <c r="L130" s="15">
        <f t="shared" si="130"/>
        <v>38210</v>
      </c>
      <c r="M130" s="15">
        <f t="shared" si="130"/>
        <v>38211</v>
      </c>
      <c r="N130" s="15">
        <f t="shared" si="130"/>
        <v>38212</v>
      </c>
      <c r="O130" s="15">
        <f t="shared" si="130"/>
        <v>38213</v>
      </c>
      <c r="P130" s="15">
        <f t="shared" si="130"/>
        <v>38214</v>
      </c>
      <c r="Q130" s="15">
        <f t="shared" si="130"/>
        <v>38215</v>
      </c>
      <c r="R130" s="15">
        <f t="shared" si="130"/>
        <v>38216</v>
      </c>
      <c r="S130" s="15">
        <f t="shared" si="130"/>
        <v>38217</v>
      </c>
      <c r="T130" s="15">
        <f t="shared" si="130"/>
        <v>38218</v>
      </c>
      <c r="U130" s="15">
        <f t="shared" si="130"/>
        <v>38219</v>
      </c>
      <c r="V130" s="15">
        <f t="shared" si="130"/>
        <v>38220</v>
      </c>
      <c r="W130" s="15">
        <f t="shared" si="130"/>
        <v>38221</v>
      </c>
      <c r="X130" s="15">
        <f t="shared" si="130"/>
        <v>38222</v>
      </c>
      <c r="Y130" s="15">
        <f t="shared" si="130"/>
        <v>38223</v>
      </c>
      <c r="Z130" s="15">
        <f t="shared" si="130"/>
        <v>38224</v>
      </c>
      <c r="AA130" s="15">
        <f t="shared" si="130"/>
        <v>38225</v>
      </c>
      <c r="AB130" s="15">
        <f t="shared" si="130"/>
        <v>38226</v>
      </c>
      <c r="AC130" s="15">
        <f t="shared" si="130"/>
        <v>38227</v>
      </c>
      <c r="AD130" s="15">
        <f t="shared" si="130"/>
        <v>38228</v>
      </c>
      <c r="AE130" s="15">
        <f t="shared" si="130"/>
        <v>38229</v>
      </c>
      <c r="AF130" s="15">
        <f t="shared" si="130"/>
        <v>38230</v>
      </c>
    </row>
    <row r="131" spans="1:32" x14ac:dyDescent="0.15">
      <c r="A131" s="4">
        <f t="shared" si="123"/>
        <v>20049</v>
      </c>
      <c r="B131" s="15">
        <f>AF130+1</f>
        <v>38231</v>
      </c>
      <c r="C131" s="15">
        <f t="shared" ref="C131:AE131" si="131">B131+1</f>
        <v>38232</v>
      </c>
      <c r="D131" s="15">
        <f t="shared" si="131"/>
        <v>38233</v>
      </c>
      <c r="E131" s="15">
        <f t="shared" si="131"/>
        <v>38234</v>
      </c>
      <c r="F131" s="15">
        <f t="shared" si="131"/>
        <v>38235</v>
      </c>
      <c r="G131" s="15">
        <f t="shared" si="131"/>
        <v>38236</v>
      </c>
      <c r="H131" s="15">
        <f t="shared" si="131"/>
        <v>38237</v>
      </c>
      <c r="I131" s="15">
        <f t="shared" si="131"/>
        <v>38238</v>
      </c>
      <c r="J131" s="15">
        <f t="shared" si="131"/>
        <v>38239</v>
      </c>
      <c r="K131" s="15">
        <f t="shared" si="131"/>
        <v>38240</v>
      </c>
      <c r="L131" s="15">
        <f t="shared" si="131"/>
        <v>38241</v>
      </c>
      <c r="M131" s="15">
        <f t="shared" si="131"/>
        <v>38242</v>
      </c>
      <c r="N131" s="15">
        <f t="shared" si="131"/>
        <v>38243</v>
      </c>
      <c r="O131" s="15">
        <f t="shared" si="131"/>
        <v>38244</v>
      </c>
      <c r="P131" s="15">
        <f t="shared" si="131"/>
        <v>38245</v>
      </c>
      <c r="Q131" s="15">
        <f t="shared" si="131"/>
        <v>38246</v>
      </c>
      <c r="R131" s="15">
        <f t="shared" si="131"/>
        <v>38247</v>
      </c>
      <c r="S131" s="15">
        <f t="shared" si="131"/>
        <v>38248</v>
      </c>
      <c r="T131" s="15">
        <f t="shared" si="131"/>
        <v>38249</v>
      </c>
      <c r="U131" s="15">
        <f t="shared" si="131"/>
        <v>38250</v>
      </c>
      <c r="V131" s="15">
        <f t="shared" si="131"/>
        <v>38251</v>
      </c>
      <c r="W131" s="15">
        <f t="shared" si="131"/>
        <v>38252</v>
      </c>
      <c r="X131" s="15">
        <f t="shared" si="131"/>
        <v>38253</v>
      </c>
      <c r="Y131" s="15">
        <f t="shared" si="131"/>
        <v>38254</v>
      </c>
      <c r="Z131" s="15">
        <f t="shared" si="131"/>
        <v>38255</v>
      </c>
      <c r="AA131" s="15">
        <f t="shared" si="131"/>
        <v>38256</v>
      </c>
      <c r="AB131" s="15">
        <f t="shared" si="131"/>
        <v>38257</v>
      </c>
      <c r="AC131" s="15">
        <f t="shared" si="131"/>
        <v>38258</v>
      </c>
      <c r="AD131" s="15">
        <f t="shared" si="131"/>
        <v>38259</v>
      </c>
      <c r="AE131" s="15">
        <f t="shared" si="131"/>
        <v>38260</v>
      </c>
    </row>
    <row r="132" spans="1:32" x14ac:dyDescent="0.15">
      <c r="A132" s="4">
        <f>A120+100</f>
        <v>200410</v>
      </c>
      <c r="B132" s="15">
        <f>AE131+1</f>
        <v>38261</v>
      </c>
      <c r="C132" s="15">
        <f t="shared" ref="C132:AF132" si="132">B132+1</f>
        <v>38262</v>
      </c>
      <c r="D132" s="15">
        <f t="shared" si="132"/>
        <v>38263</v>
      </c>
      <c r="E132" s="15">
        <f t="shared" si="132"/>
        <v>38264</v>
      </c>
      <c r="F132" s="15">
        <f t="shared" si="132"/>
        <v>38265</v>
      </c>
      <c r="G132" s="15">
        <f t="shared" si="132"/>
        <v>38266</v>
      </c>
      <c r="H132" s="15">
        <f t="shared" si="132"/>
        <v>38267</v>
      </c>
      <c r="I132" s="15">
        <f t="shared" si="132"/>
        <v>38268</v>
      </c>
      <c r="J132" s="15">
        <f t="shared" si="132"/>
        <v>38269</v>
      </c>
      <c r="K132" s="15">
        <f t="shared" si="132"/>
        <v>38270</v>
      </c>
      <c r="L132" s="15">
        <f t="shared" si="132"/>
        <v>38271</v>
      </c>
      <c r="M132" s="15">
        <f t="shared" si="132"/>
        <v>38272</v>
      </c>
      <c r="N132" s="15">
        <f t="shared" si="132"/>
        <v>38273</v>
      </c>
      <c r="O132" s="15">
        <f t="shared" si="132"/>
        <v>38274</v>
      </c>
      <c r="P132" s="15">
        <f t="shared" si="132"/>
        <v>38275</v>
      </c>
      <c r="Q132" s="15">
        <f t="shared" si="132"/>
        <v>38276</v>
      </c>
      <c r="R132" s="15">
        <f t="shared" si="132"/>
        <v>38277</v>
      </c>
      <c r="S132" s="15">
        <f t="shared" si="132"/>
        <v>38278</v>
      </c>
      <c r="T132" s="15">
        <f t="shared" si="132"/>
        <v>38279</v>
      </c>
      <c r="U132" s="15">
        <f t="shared" si="132"/>
        <v>38280</v>
      </c>
      <c r="V132" s="15">
        <f t="shared" si="132"/>
        <v>38281</v>
      </c>
      <c r="W132" s="15">
        <f t="shared" si="132"/>
        <v>38282</v>
      </c>
      <c r="X132" s="15">
        <f t="shared" si="132"/>
        <v>38283</v>
      </c>
      <c r="Y132" s="15">
        <f t="shared" si="132"/>
        <v>38284</v>
      </c>
      <c r="Z132" s="15">
        <f t="shared" si="132"/>
        <v>38285</v>
      </c>
      <c r="AA132" s="15">
        <f t="shared" si="132"/>
        <v>38286</v>
      </c>
      <c r="AB132" s="15">
        <f t="shared" si="132"/>
        <v>38287</v>
      </c>
      <c r="AC132" s="15">
        <f t="shared" si="132"/>
        <v>38288</v>
      </c>
      <c r="AD132" s="15">
        <f t="shared" si="132"/>
        <v>38289</v>
      </c>
      <c r="AE132" s="15">
        <f t="shared" si="132"/>
        <v>38290</v>
      </c>
      <c r="AF132" s="15">
        <f t="shared" si="132"/>
        <v>38291</v>
      </c>
    </row>
    <row r="133" spans="1:32" x14ac:dyDescent="0.15">
      <c r="A133" s="4">
        <f>A121+100</f>
        <v>200411</v>
      </c>
      <c r="B133" s="15">
        <f>AF132+1</f>
        <v>38292</v>
      </c>
      <c r="C133" s="15">
        <f t="shared" ref="C133:AE133" si="133">B133+1</f>
        <v>38293</v>
      </c>
      <c r="D133" s="15">
        <f t="shared" si="133"/>
        <v>38294</v>
      </c>
      <c r="E133" s="15">
        <f t="shared" si="133"/>
        <v>38295</v>
      </c>
      <c r="F133" s="15">
        <f t="shared" si="133"/>
        <v>38296</v>
      </c>
      <c r="G133" s="15">
        <f t="shared" si="133"/>
        <v>38297</v>
      </c>
      <c r="H133" s="15">
        <f t="shared" si="133"/>
        <v>38298</v>
      </c>
      <c r="I133" s="15">
        <f t="shared" si="133"/>
        <v>38299</v>
      </c>
      <c r="J133" s="15">
        <f t="shared" si="133"/>
        <v>38300</v>
      </c>
      <c r="K133" s="15">
        <f t="shared" si="133"/>
        <v>38301</v>
      </c>
      <c r="L133" s="15">
        <f t="shared" si="133"/>
        <v>38302</v>
      </c>
      <c r="M133" s="15">
        <f t="shared" si="133"/>
        <v>38303</v>
      </c>
      <c r="N133" s="15">
        <f t="shared" si="133"/>
        <v>38304</v>
      </c>
      <c r="O133" s="15">
        <f t="shared" si="133"/>
        <v>38305</v>
      </c>
      <c r="P133" s="15">
        <f t="shared" si="133"/>
        <v>38306</v>
      </c>
      <c r="Q133" s="15">
        <f t="shared" si="133"/>
        <v>38307</v>
      </c>
      <c r="R133" s="15">
        <f t="shared" si="133"/>
        <v>38308</v>
      </c>
      <c r="S133" s="15">
        <f t="shared" si="133"/>
        <v>38309</v>
      </c>
      <c r="T133" s="15">
        <f t="shared" si="133"/>
        <v>38310</v>
      </c>
      <c r="U133" s="15">
        <f t="shared" si="133"/>
        <v>38311</v>
      </c>
      <c r="V133" s="15">
        <f t="shared" si="133"/>
        <v>38312</v>
      </c>
      <c r="W133" s="15">
        <f t="shared" si="133"/>
        <v>38313</v>
      </c>
      <c r="X133" s="15">
        <f t="shared" si="133"/>
        <v>38314</v>
      </c>
      <c r="Y133" s="15">
        <f t="shared" si="133"/>
        <v>38315</v>
      </c>
      <c r="Z133" s="15">
        <f t="shared" si="133"/>
        <v>38316</v>
      </c>
      <c r="AA133" s="15">
        <f t="shared" si="133"/>
        <v>38317</v>
      </c>
      <c r="AB133" s="15">
        <f t="shared" si="133"/>
        <v>38318</v>
      </c>
      <c r="AC133" s="15">
        <f t="shared" si="133"/>
        <v>38319</v>
      </c>
      <c r="AD133" s="15">
        <f t="shared" si="133"/>
        <v>38320</v>
      </c>
      <c r="AE133" s="15">
        <f t="shared" si="133"/>
        <v>38321</v>
      </c>
    </row>
    <row r="134" spans="1:32" x14ac:dyDescent="0.15">
      <c r="A134" s="4">
        <f>A122+100</f>
        <v>200412</v>
      </c>
      <c r="B134" s="15">
        <f>AE133+1</f>
        <v>38322</v>
      </c>
      <c r="C134" s="15">
        <f t="shared" ref="C134:AF134" si="134">B134+1</f>
        <v>38323</v>
      </c>
      <c r="D134" s="15">
        <f t="shared" si="134"/>
        <v>38324</v>
      </c>
      <c r="E134" s="15">
        <f t="shared" si="134"/>
        <v>38325</v>
      </c>
      <c r="F134" s="15">
        <f t="shared" si="134"/>
        <v>38326</v>
      </c>
      <c r="G134" s="15">
        <f t="shared" si="134"/>
        <v>38327</v>
      </c>
      <c r="H134" s="15">
        <f t="shared" si="134"/>
        <v>38328</v>
      </c>
      <c r="I134" s="15">
        <f t="shared" si="134"/>
        <v>38329</v>
      </c>
      <c r="J134" s="15">
        <f t="shared" si="134"/>
        <v>38330</v>
      </c>
      <c r="K134" s="15">
        <f t="shared" si="134"/>
        <v>38331</v>
      </c>
      <c r="L134" s="15">
        <f t="shared" si="134"/>
        <v>38332</v>
      </c>
      <c r="M134" s="15">
        <f t="shared" si="134"/>
        <v>38333</v>
      </c>
      <c r="N134" s="15">
        <f t="shared" si="134"/>
        <v>38334</v>
      </c>
      <c r="O134" s="15">
        <f t="shared" si="134"/>
        <v>38335</v>
      </c>
      <c r="P134" s="15">
        <f t="shared" si="134"/>
        <v>38336</v>
      </c>
      <c r="Q134" s="15">
        <f t="shared" si="134"/>
        <v>38337</v>
      </c>
      <c r="R134" s="15">
        <f t="shared" si="134"/>
        <v>38338</v>
      </c>
      <c r="S134" s="15">
        <f t="shared" si="134"/>
        <v>38339</v>
      </c>
      <c r="T134" s="15">
        <f t="shared" si="134"/>
        <v>38340</v>
      </c>
      <c r="U134" s="15">
        <f t="shared" si="134"/>
        <v>38341</v>
      </c>
      <c r="V134" s="15">
        <f t="shared" si="134"/>
        <v>38342</v>
      </c>
      <c r="W134" s="15">
        <f t="shared" si="134"/>
        <v>38343</v>
      </c>
      <c r="X134" s="15">
        <f t="shared" si="134"/>
        <v>38344</v>
      </c>
      <c r="Y134" s="15">
        <f t="shared" si="134"/>
        <v>38345</v>
      </c>
      <c r="Z134" s="15">
        <f t="shared" si="134"/>
        <v>38346</v>
      </c>
      <c r="AA134" s="15">
        <f t="shared" si="134"/>
        <v>38347</v>
      </c>
      <c r="AB134" s="15">
        <f t="shared" si="134"/>
        <v>38348</v>
      </c>
      <c r="AC134" s="15">
        <f t="shared" si="134"/>
        <v>38349</v>
      </c>
      <c r="AD134" s="15">
        <f t="shared" si="134"/>
        <v>38350</v>
      </c>
      <c r="AE134" s="15">
        <f t="shared" si="134"/>
        <v>38351</v>
      </c>
      <c r="AF134" s="15">
        <f t="shared" si="134"/>
        <v>38352</v>
      </c>
    </row>
    <row r="135" spans="1:32" x14ac:dyDescent="0.15">
      <c r="A135" s="4">
        <f>A123+10</f>
        <v>20051</v>
      </c>
      <c r="B135" s="15">
        <v>38353</v>
      </c>
      <c r="C135" s="15">
        <f>B135+1</f>
        <v>38354</v>
      </c>
      <c r="D135" s="15">
        <f t="shared" ref="D135:AF135" si="135">C135+1</f>
        <v>38355</v>
      </c>
      <c r="E135" s="15">
        <f t="shared" si="135"/>
        <v>38356</v>
      </c>
      <c r="F135" s="15">
        <f t="shared" si="135"/>
        <v>38357</v>
      </c>
      <c r="G135" s="15">
        <f t="shared" si="135"/>
        <v>38358</v>
      </c>
      <c r="H135" s="15">
        <f t="shared" si="135"/>
        <v>38359</v>
      </c>
      <c r="I135" s="15">
        <f t="shared" si="135"/>
        <v>38360</v>
      </c>
      <c r="J135" s="15">
        <f t="shared" si="135"/>
        <v>38361</v>
      </c>
      <c r="K135" s="15">
        <f t="shared" si="135"/>
        <v>38362</v>
      </c>
      <c r="L135" s="15">
        <f t="shared" si="135"/>
        <v>38363</v>
      </c>
      <c r="M135" s="15">
        <f t="shared" si="135"/>
        <v>38364</v>
      </c>
      <c r="N135" s="15">
        <f t="shared" si="135"/>
        <v>38365</v>
      </c>
      <c r="O135" s="15">
        <f t="shared" si="135"/>
        <v>38366</v>
      </c>
      <c r="P135" s="15">
        <f t="shared" si="135"/>
        <v>38367</v>
      </c>
      <c r="Q135" s="15">
        <f t="shared" si="135"/>
        <v>38368</v>
      </c>
      <c r="R135" s="15">
        <f t="shared" si="135"/>
        <v>38369</v>
      </c>
      <c r="S135" s="15">
        <f t="shared" si="135"/>
        <v>38370</v>
      </c>
      <c r="T135" s="15">
        <f t="shared" si="135"/>
        <v>38371</v>
      </c>
      <c r="U135" s="15">
        <f t="shared" si="135"/>
        <v>38372</v>
      </c>
      <c r="V135" s="15">
        <f t="shared" si="135"/>
        <v>38373</v>
      </c>
      <c r="W135" s="15">
        <f t="shared" si="135"/>
        <v>38374</v>
      </c>
      <c r="X135" s="15">
        <f t="shared" si="135"/>
        <v>38375</v>
      </c>
      <c r="Y135" s="15">
        <f t="shared" si="135"/>
        <v>38376</v>
      </c>
      <c r="Z135" s="15">
        <f t="shared" si="135"/>
        <v>38377</v>
      </c>
      <c r="AA135" s="15">
        <f t="shared" si="135"/>
        <v>38378</v>
      </c>
      <c r="AB135" s="15">
        <f t="shared" si="135"/>
        <v>38379</v>
      </c>
      <c r="AC135" s="15">
        <f t="shared" si="135"/>
        <v>38380</v>
      </c>
      <c r="AD135" s="15">
        <f t="shared" si="135"/>
        <v>38381</v>
      </c>
      <c r="AE135" s="15">
        <f t="shared" si="135"/>
        <v>38382</v>
      </c>
      <c r="AF135" s="15">
        <f t="shared" si="135"/>
        <v>38383</v>
      </c>
    </row>
    <row r="136" spans="1:32" x14ac:dyDescent="0.15">
      <c r="A136" s="4">
        <f t="shared" ref="A136:A143" si="136">A124+10</f>
        <v>20052</v>
      </c>
      <c r="B136" s="15">
        <f>AF135+1</f>
        <v>38384</v>
      </c>
      <c r="C136" s="15">
        <f>B136+1</f>
        <v>38385</v>
      </c>
      <c r="D136" s="15">
        <f t="shared" ref="D136:AC136" si="137">C136+1</f>
        <v>38386</v>
      </c>
      <c r="E136" s="15">
        <f t="shared" si="137"/>
        <v>38387</v>
      </c>
      <c r="F136" s="15">
        <f t="shared" si="137"/>
        <v>38388</v>
      </c>
      <c r="G136" s="15">
        <f t="shared" si="137"/>
        <v>38389</v>
      </c>
      <c r="H136" s="15">
        <f t="shared" si="137"/>
        <v>38390</v>
      </c>
      <c r="I136" s="15">
        <f t="shared" si="137"/>
        <v>38391</v>
      </c>
      <c r="J136" s="15">
        <f t="shared" si="137"/>
        <v>38392</v>
      </c>
      <c r="K136" s="15">
        <f t="shared" si="137"/>
        <v>38393</v>
      </c>
      <c r="L136" s="15">
        <f t="shared" si="137"/>
        <v>38394</v>
      </c>
      <c r="M136" s="15">
        <f t="shared" si="137"/>
        <v>38395</v>
      </c>
      <c r="N136" s="15">
        <f t="shared" si="137"/>
        <v>38396</v>
      </c>
      <c r="O136" s="15">
        <f t="shared" si="137"/>
        <v>38397</v>
      </c>
      <c r="P136" s="15">
        <f t="shared" si="137"/>
        <v>38398</v>
      </c>
      <c r="Q136" s="15">
        <f t="shared" si="137"/>
        <v>38399</v>
      </c>
      <c r="R136" s="15">
        <f t="shared" si="137"/>
        <v>38400</v>
      </c>
      <c r="S136" s="15">
        <f t="shared" si="137"/>
        <v>38401</v>
      </c>
      <c r="T136" s="15">
        <f t="shared" si="137"/>
        <v>38402</v>
      </c>
      <c r="U136" s="15">
        <f t="shared" si="137"/>
        <v>38403</v>
      </c>
      <c r="V136" s="15">
        <f t="shared" si="137"/>
        <v>38404</v>
      </c>
      <c r="W136" s="15">
        <f t="shared" si="137"/>
        <v>38405</v>
      </c>
      <c r="X136" s="15">
        <f t="shared" si="137"/>
        <v>38406</v>
      </c>
      <c r="Y136" s="15">
        <f t="shared" si="137"/>
        <v>38407</v>
      </c>
      <c r="Z136" s="15">
        <f t="shared" si="137"/>
        <v>38408</v>
      </c>
      <c r="AA136" s="15">
        <f t="shared" si="137"/>
        <v>38409</v>
      </c>
      <c r="AB136" s="15">
        <f t="shared" si="137"/>
        <v>38410</v>
      </c>
      <c r="AC136" s="15">
        <f t="shared" si="137"/>
        <v>38411</v>
      </c>
      <c r="AD136" s="15"/>
      <c r="AE136" s="15"/>
      <c r="AF136" s="15"/>
    </row>
    <row r="137" spans="1:32" x14ac:dyDescent="0.15">
      <c r="A137" s="4">
        <f t="shared" si="136"/>
        <v>20053</v>
      </c>
      <c r="B137" s="15">
        <f>AC136+1</f>
        <v>38412</v>
      </c>
      <c r="C137" s="15">
        <f>B137+1</f>
        <v>38413</v>
      </c>
      <c r="D137" s="15">
        <f t="shared" ref="D137:AF137" si="138">C137+1</f>
        <v>38414</v>
      </c>
      <c r="E137" s="15">
        <f t="shared" si="138"/>
        <v>38415</v>
      </c>
      <c r="F137" s="15">
        <f t="shared" si="138"/>
        <v>38416</v>
      </c>
      <c r="G137" s="15">
        <f t="shared" si="138"/>
        <v>38417</v>
      </c>
      <c r="H137" s="15">
        <f t="shared" si="138"/>
        <v>38418</v>
      </c>
      <c r="I137" s="15">
        <f t="shared" si="138"/>
        <v>38419</v>
      </c>
      <c r="J137" s="15">
        <f t="shared" si="138"/>
        <v>38420</v>
      </c>
      <c r="K137" s="15">
        <f t="shared" si="138"/>
        <v>38421</v>
      </c>
      <c r="L137" s="15">
        <f t="shared" si="138"/>
        <v>38422</v>
      </c>
      <c r="M137" s="15">
        <f t="shared" si="138"/>
        <v>38423</v>
      </c>
      <c r="N137" s="15">
        <f t="shared" si="138"/>
        <v>38424</v>
      </c>
      <c r="O137" s="15">
        <f t="shared" si="138"/>
        <v>38425</v>
      </c>
      <c r="P137" s="15">
        <f t="shared" si="138"/>
        <v>38426</v>
      </c>
      <c r="Q137" s="15">
        <f t="shared" si="138"/>
        <v>38427</v>
      </c>
      <c r="R137" s="15">
        <f t="shared" si="138"/>
        <v>38428</v>
      </c>
      <c r="S137" s="15">
        <f t="shared" si="138"/>
        <v>38429</v>
      </c>
      <c r="T137" s="15">
        <f t="shared" si="138"/>
        <v>38430</v>
      </c>
      <c r="U137" s="15">
        <f t="shared" si="138"/>
        <v>38431</v>
      </c>
      <c r="V137" s="15">
        <f t="shared" si="138"/>
        <v>38432</v>
      </c>
      <c r="W137" s="15">
        <f t="shared" si="138"/>
        <v>38433</v>
      </c>
      <c r="X137" s="15">
        <f t="shared" si="138"/>
        <v>38434</v>
      </c>
      <c r="Y137" s="15">
        <f t="shared" si="138"/>
        <v>38435</v>
      </c>
      <c r="Z137" s="15">
        <f t="shared" si="138"/>
        <v>38436</v>
      </c>
      <c r="AA137" s="15">
        <f t="shared" si="138"/>
        <v>38437</v>
      </c>
      <c r="AB137" s="15">
        <f t="shared" si="138"/>
        <v>38438</v>
      </c>
      <c r="AC137" s="15">
        <f t="shared" si="138"/>
        <v>38439</v>
      </c>
      <c r="AD137" s="15">
        <f t="shared" si="138"/>
        <v>38440</v>
      </c>
      <c r="AE137" s="15">
        <f t="shared" si="138"/>
        <v>38441</v>
      </c>
      <c r="AF137" s="15">
        <f t="shared" si="138"/>
        <v>38442</v>
      </c>
    </row>
    <row r="138" spans="1:32" x14ac:dyDescent="0.15">
      <c r="A138" s="4">
        <f t="shared" si="136"/>
        <v>20054</v>
      </c>
      <c r="B138" s="15">
        <f>AF137+1</f>
        <v>38443</v>
      </c>
      <c r="C138" s="15">
        <f>B138+1</f>
        <v>38444</v>
      </c>
      <c r="D138" s="15">
        <f t="shared" ref="D138:AE138" si="139">C138+1</f>
        <v>38445</v>
      </c>
      <c r="E138" s="15">
        <f t="shared" si="139"/>
        <v>38446</v>
      </c>
      <c r="F138" s="15">
        <f t="shared" si="139"/>
        <v>38447</v>
      </c>
      <c r="G138" s="15">
        <f t="shared" si="139"/>
        <v>38448</v>
      </c>
      <c r="H138" s="15">
        <f t="shared" si="139"/>
        <v>38449</v>
      </c>
      <c r="I138" s="15">
        <f t="shared" si="139"/>
        <v>38450</v>
      </c>
      <c r="J138" s="15">
        <f t="shared" si="139"/>
        <v>38451</v>
      </c>
      <c r="K138" s="15">
        <f t="shared" si="139"/>
        <v>38452</v>
      </c>
      <c r="L138" s="15">
        <f t="shared" si="139"/>
        <v>38453</v>
      </c>
      <c r="M138" s="15">
        <f t="shared" si="139"/>
        <v>38454</v>
      </c>
      <c r="N138" s="15">
        <f t="shared" si="139"/>
        <v>38455</v>
      </c>
      <c r="O138" s="15">
        <f t="shared" si="139"/>
        <v>38456</v>
      </c>
      <c r="P138" s="15">
        <f t="shared" si="139"/>
        <v>38457</v>
      </c>
      <c r="Q138" s="15">
        <f t="shared" si="139"/>
        <v>38458</v>
      </c>
      <c r="R138" s="15">
        <f t="shared" si="139"/>
        <v>38459</v>
      </c>
      <c r="S138" s="15">
        <f t="shared" si="139"/>
        <v>38460</v>
      </c>
      <c r="T138" s="15">
        <f t="shared" si="139"/>
        <v>38461</v>
      </c>
      <c r="U138" s="15">
        <f t="shared" si="139"/>
        <v>38462</v>
      </c>
      <c r="V138" s="15">
        <f t="shared" si="139"/>
        <v>38463</v>
      </c>
      <c r="W138" s="15">
        <f t="shared" si="139"/>
        <v>38464</v>
      </c>
      <c r="X138" s="15">
        <f t="shared" si="139"/>
        <v>38465</v>
      </c>
      <c r="Y138" s="15">
        <f t="shared" si="139"/>
        <v>38466</v>
      </c>
      <c r="Z138" s="15">
        <f t="shared" si="139"/>
        <v>38467</v>
      </c>
      <c r="AA138" s="15">
        <f t="shared" si="139"/>
        <v>38468</v>
      </c>
      <c r="AB138" s="15">
        <f t="shared" si="139"/>
        <v>38469</v>
      </c>
      <c r="AC138" s="15">
        <f t="shared" si="139"/>
        <v>38470</v>
      </c>
      <c r="AD138" s="15">
        <f t="shared" si="139"/>
        <v>38471</v>
      </c>
      <c r="AE138" s="15">
        <f t="shared" si="139"/>
        <v>38472</v>
      </c>
      <c r="AF138" s="15"/>
    </row>
    <row r="139" spans="1:32" x14ac:dyDescent="0.15">
      <c r="A139" s="4">
        <f t="shared" si="136"/>
        <v>20055</v>
      </c>
      <c r="B139" s="15">
        <f>AE138+1</f>
        <v>38473</v>
      </c>
      <c r="C139" s="15">
        <f t="shared" ref="C139:AF139" si="140">B139+1</f>
        <v>38474</v>
      </c>
      <c r="D139" s="15">
        <f t="shared" si="140"/>
        <v>38475</v>
      </c>
      <c r="E139" s="15">
        <f t="shared" si="140"/>
        <v>38476</v>
      </c>
      <c r="F139" s="15">
        <f t="shared" si="140"/>
        <v>38477</v>
      </c>
      <c r="G139" s="15">
        <f t="shared" si="140"/>
        <v>38478</v>
      </c>
      <c r="H139" s="15">
        <f t="shared" si="140"/>
        <v>38479</v>
      </c>
      <c r="I139" s="15">
        <f t="shared" si="140"/>
        <v>38480</v>
      </c>
      <c r="J139" s="15">
        <f t="shared" si="140"/>
        <v>38481</v>
      </c>
      <c r="K139" s="15">
        <f t="shared" si="140"/>
        <v>38482</v>
      </c>
      <c r="L139" s="15">
        <f t="shared" si="140"/>
        <v>38483</v>
      </c>
      <c r="M139" s="15">
        <f t="shared" si="140"/>
        <v>38484</v>
      </c>
      <c r="N139" s="15">
        <f t="shared" si="140"/>
        <v>38485</v>
      </c>
      <c r="O139" s="15">
        <f t="shared" si="140"/>
        <v>38486</v>
      </c>
      <c r="P139" s="15">
        <f t="shared" si="140"/>
        <v>38487</v>
      </c>
      <c r="Q139" s="15">
        <f t="shared" si="140"/>
        <v>38488</v>
      </c>
      <c r="R139" s="15">
        <f t="shared" si="140"/>
        <v>38489</v>
      </c>
      <c r="S139" s="15">
        <f t="shared" si="140"/>
        <v>38490</v>
      </c>
      <c r="T139" s="15">
        <f t="shared" si="140"/>
        <v>38491</v>
      </c>
      <c r="U139" s="15">
        <f t="shared" si="140"/>
        <v>38492</v>
      </c>
      <c r="V139" s="15">
        <f t="shared" si="140"/>
        <v>38493</v>
      </c>
      <c r="W139" s="15">
        <f t="shared" si="140"/>
        <v>38494</v>
      </c>
      <c r="X139" s="15">
        <f t="shared" si="140"/>
        <v>38495</v>
      </c>
      <c r="Y139" s="15">
        <f t="shared" si="140"/>
        <v>38496</v>
      </c>
      <c r="Z139" s="15">
        <f t="shared" si="140"/>
        <v>38497</v>
      </c>
      <c r="AA139" s="15">
        <f t="shared" si="140"/>
        <v>38498</v>
      </c>
      <c r="AB139" s="15">
        <f t="shared" si="140"/>
        <v>38499</v>
      </c>
      <c r="AC139" s="15">
        <f t="shared" si="140"/>
        <v>38500</v>
      </c>
      <c r="AD139" s="15">
        <f t="shared" si="140"/>
        <v>38501</v>
      </c>
      <c r="AE139" s="15">
        <f t="shared" si="140"/>
        <v>38502</v>
      </c>
      <c r="AF139" s="15">
        <f t="shared" si="140"/>
        <v>38503</v>
      </c>
    </row>
    <row r="140" spans="1:32" x14ac:dyDescent="0.15">
      <c r="A140" s="4">
        <f t="shared" si="136"/>
        <v>20056</v>
      </c>
      <c r="B140" s="15">
        <f>AF139+1</f>
        <v>38504</v>
      </c>
      <c r="C140" s="15">
        <f t="shared" ref="C140:AE140" si="141">B140+1</f>
        <v>38505</v>
      </c>
      <c r="D140" s="15">
        <f t="shared" si="141"/>
        <v>38506</v>
      </c>
      <c r="E140" s="15">
        <f t="shared" si="141"/>
        <v>38507</v>
      </c>
      <c r="F140" s="15">
        <f t="shared" si="141"/>
        <v>38508</v>
      </c>
      <c r="G140" s="15">
        <f t="shared" si="141"/>
        <v>38509</v>
      </c>
      <c r="H140" s="15">
        <f t="shared" si="141"/>
        <v>38510</v>
      </c>
      <c r="I140" s="15">
        <f t="shared" si="141"/>
        <v>38511</v>
      </c>
      <c r="J140" s="15">
        <f t="shared" si="141"/>
        <v>38512</v>
      </c>
      <c r="K140" s="15">
        <f t="shared" si="141"/>
        <v>38513</v>
      </c>
      <c r="L140" s="15">
        <f t="shared" si="141"/>
        <v>38514</v>
      </c>
      <c r="M140" s="15">
        <f t="shared" si="141"/>
        <v>38515</v>
      </c>
      <c r="N140" s="15">
        <f t="shared" si="141"/>
        <v>38516</v>
      </c>
      <c r="O140" s="15">
        <f t="shared" si="141"/>
        <v>38517</v>
      </c>
      <c r="P140" s="15">
        <f t="shared" si="141"/>
        <v>38518</v>
      </c>
      <c r="Q140" s="15">
        <f t="shared" si="141"/>
        <v>38519</v>
      </c>
      <c r="R140" s="15">
        <f t="shared" si="141"/>
        <v>38520</v>
      </c>
      <c r="S140" s="15">
        <f t="shared" si="141"/>
        <v>38521</v>
      </c>
      <c r="T140" s="15">
        <f t="shared" si="141"/>
        <v>38522</v>
      </c>
      <c r="U140" s="15">
        <f t="shared" si="141"/>
        <v>38523</v>
      </c>
      <c r="V140" s="15">
        <f t="shared" si="141"/>
        <v>38524</v>
      </c>
      <c r="W140" s="15">
        <f t="shared" si="141"/>
        <v>38525</v>
      </c>
      <c r="X140" s="15">
        <f t="shared" si="141"/>
        <v>38526</v>
      </c>
      <c r="Y140" s="15">
        <f t="shared" si="141"/>
        <v>38527</v>
      </c>
      <c r="Z140" s="15">
        <f t="shared" si="141"/>
        <v>38528</v>
      </c>
      <c r="AA140" s="15">
        <f t="shared" si="141"/>
        <v>38529</v>
      </c>
      <c r="AB140" s="15">
        <f t="shared" si="141"/>
        <v>38530</v>
      </c>
      <c r="AC140" s="15">
        <f t="shared" si="141"/>
        <v>38531</v>
      </c>
      <c r="AD140" s="15">
        <f t="shared" si="141"/>
        <v>38532</v>
      </c>
      <c r="AE140" s="15">
        <f t="shared" si="141"/>
        <v>38533</v>
      </c>
    </row>
    <row r="141" spans="1:32" x14ac:dyDescent="0.15">
      <c r="A141" s="4">
        <f t="shared" si="136"/>
        <v>20057</v>
      </c>
      <c r="B141" s="15">
        <f>AE140+1</f>
        <v>38534</v>
      </c>
      <c r="C141" s="15">
        <f t="shared" ref="C141:AF141" si="142">B141+1</f>
        <v>38535</v>
      </c>
      <c r="D141" s="15">
        <f t="shared" si="142"/>
        <v>38536</v>
      </c>
      <c r="E141" s="15">
        <f t="shared" si="142"/>
        <v>38537</v>
      </c>
      <c r="F141" s="15">
        <f t="shared" si="142"/>
        <v>38538</v>
      </c>
      <c r="G141" s="15">
        <f t="shared" si="142"/>
        <v>38539</v>
      </c>
      <c r="H141" s="15">
        <f t="shared" si="142"/>
        <v>38540</v>
      </c>
      <c r="I141" s="15">
        <f t="shared" si="142"/>
        <v>38541</v>
      </c>
      <c r="J141" s="15">
        <f t="shared" si="142"/>
        <v>38542</v>
      </c>
      <c r="K141" s="15">
        <f t="shared" si="142"/>
        <v>38543</v>
      </c>
      <c r="L141" s="15">
        <f t="shared" si="142"/>
        <v>38544</v>
      </c>
      <c r="M141" s="15">
        <f t="shared" si="142"/>
        <v>38545</v>
      </c>
      <c r="N141" s="15">
        <f t="shared" si="142"/>
        <v>38546</v>
      </c>
      <c r="O141" s="15">
        <f t="shared" si="142"/>
        <v>38547</v>
      </c>
      <c r="P141" s="15">
        <f t="shared" si="142"/>
        <v>38548</v>
      </c>
      <c r="Q141" s="15">
        <f t="shared" si="142"/>
        <v>38549</v>
      </c>
      <c r="R141" s="15">
        <f t="shared" si="142"/>
        <v>38550</v>
      </c>
      <c r="S141" s="15">
        <f t="shared" si="142"/>
        <v>38551</v>
      </c>
      <c r="T141" s="15">
        <f t="shared" si="142"/>
        <v>38552</v>
      </c>
      <c r="U141" s="15">
        <f t="shared" si="142"/>
        <v>38553</v>
      </c>
      <c r="V141" s="15">
        <f t="shared" si="142"/>
        <v>38554</v>
      </c>
      <c r="W141" s="15">
        <f t="shared" si="142"/>
        <v>38555</v>
      </c>
      <c r="X141" s="15">
        <f t="shared" si="142"/>
        <v>38556</v>
      </c>
      <c r="Y141" s="15">
        <f t="shared" si="142"/>
        <v>38557</v>
      </c>
      <c r="Z141" s="15">
        <f t="shared" si="142"/>
        <v>38558</v>
      </c>
      <c r="AA141" s="15">
        <f t="shared" si="142"/>
        <v>38559</v>
      </c>
      <c r="AB141" s="15">
        <f t="shared" si="142"/>
        <v>38560</v>
      </c>
      <c r="AC141" s="15">
        <f t="shared" si="142"/>
        <v>38561</v>
      </c>
      <c r="AD141" s="15">
        <f t="shared" si="142"/>
        <v>38562</v>
      </c>
      <c r="AE141" s="15">
        <f t="shared" si="142"/>
        <v>38563</v>
      </c>
      <c r="AF141" s="15">
        <f t="shared" si="142"/>
        <v>38564</v>
      </c>
    </row>
    <row r="142" spans="1:32" x14ac:dyDescent="0.15">
      <c r="A142" s="4">
        <f t="shared" si="136"/>
        <v>20058</v>
      </c>
      <c r="B142" s="15">
        <f>AF141+1</f>
        <v>38565</v>
      </c>
      <c r="C142" s="15">
        <f t="shared" ref="C142:AF142" si="143">B142+1</f>
        <v>38566</v>
      </c>
      <c r="D142" s="15">
        <f t="shared" si="143"/>
        <v>38567</v>
      </c>
      <c r="E142" s="15">
        <f t="shared" si="143"/>
        <v>38568</v>
      </c>
      <c r="F142" s="15">
        <f t="shared" si="143"/>
        <v>38569</v>
      </c>
      <c r="G142" s="15">
        <f t="shared" si="143"/>
        <v>38570</v>
      </c>
      <c r="H142" s="15">
        <f t="shared" si="143"/>
        <v>38571</v>
      </c>
      <c r="I142" s="15">
        <f t="shared" si="143"/>
        <v>38572</v>
      </c>
      <c r="J142" s="15">
        <f t="shared" si="143"/>
        <v>38573</v>
      </c>
      <c r="K142" s="15">
        <f t="shared" si="143"/>
        <v>38574</v>
      </c>
      <c r="L142" s="15">
        <f t="shared" si="143"/>
        <v>38575</v>
      </c>
      <c r="M142" s="15">
        <f t="shared" si="143"/>
        <v>38576</v>
      </c>
      <c r="N142" s="15">
        <f t="shared" si="143"/>
        <v>38577</v>
      </c>
      <c r="O142" s="15">
        <f t="shared" si="143"/>
        <v>38578</v>
      </c>
      <c r="P142" s="15">
        <f t="shared" si="143"/>
        <v>38579</v>
      </c>
      <c r="Q142" s="15">
        <f t="shared" si="143"/>
        <v>38580</v>
      </c>
      <c r="R142" s="15">
        <f t="shared" si="143"/>
        <v>38581</v>
      </c>
      <c r="S142" s="15">
        <f t="shared" si="143"/>
        <v>38582</v>
      </c>
      <c r="T142" s="15">
        <f t="shared" si="143"/>
        <v>38583</v>
      </c>
      <c r="U142" s="15">
        <f t="shared" si="143"/>
        <v>38584</v>
      </c>
      <c r="V142" s="15">
        <f t="shared" si="143"/>
        <v>38585</v>
      </c>
      <c r="W142" s="15">
        <f t="shared" si="143"/>
        <v>38586</v>
      </c>
      <c r="X142" s="15">
        <f t="shared" si="143"/>
        <v>38587</v>
      </c>
      <c r="Y142" s="15">
        <f t="shared" si="143"/>
        <v>38588</v>
      </c>
      <c r="Z142" s="15">
        <f t="shared" si="143"/>
        <v>38589</v>
      </c>
      <c r="AA142" s="15">
        <f t="shared" si="143"/>
        <v>38590</v>
      </c>
      <c r="AB142" s="15">
        <f t="shared" si="143"/>
        <v>38591</v>
      </c>
      <c r="AC142" s="15">
        <f t="shared" si="143"/>
        <v>38592</v>
      </c>
      <c r="AD142" s="15">
        <f t="shared" si="143"/>
        <v>38593</v>
      </c>
      <c r="AE142" s="15">
        <f t="shared" si="143"/>
        <v>38594</v>
      </c>
      <c r="AF142" s="15">
        <f t="shared" si="143"/>
        <v>38595</v>
      </c>
    </row>
    <row r="143" spans="1:32" x14ac:dyDescent="0.15">
      <c r="A143" s="4">
        <f t="shared" si="136"/>
        <v>20059</v>
      </c>
      <c r="B143" s="15">
        <f>AF142+1</f>
        <v>38596</v>
      </c>
      <c r="C143" s="15">
        <f t="shared" ref="C143:AE143" si="144">B143+1</f>
        <v>38597</v>
      </c>
      <c r="D143" s="15">
        <f t="shared" si="144"/>
        <v>38598</v>
      </c>
      <c r="E143" s="15">
        <f t="shared" si="144"/>
        <v>38599</v>
      </c>
      <c r="F143" s="15">
        <f t="shared" si="144"/>
        <v>38600</v>
      </c>
      <c r="G143" s="15">
        <f t="shared" si="144"/>
        <v>38601</v>
      </c>
      <c r="H143" s="15">
        <f t="shared" si="144"/>
        <v>38602</v>
      </c>
      <c r="I143" s="15">
        <f t="shared" si="144"/>
        <v>38603</v>
      </c>
      <c r="J143" s="15">
        <f t="shared" si="144"/>
        <v>38604</v>
      </c>
      <c r="K143" s="15">
        <f t="shared" si="144"/>
        <v>38605</v>
      </c>
      <c r="L143" s="15">
        <f t="shared" si="144"/>
        <v>38606</v>
      </c>
      <c r="M143" s="15">
        <f t="shared" si="144"/>
        <v>38607</v>
      </c>
      <c r="N143" s="15">
        <f t="shared" si="144"/>
        <v>38608</v>
      </c>
      <c r="O143" s="15">
        <f t="shared" si="144"/>
        <v>38609</v>
      </c>
      <c r="P143" s="15">
        <f t="shared" si="144"/>
        <v>38610</v>
      </c>
      <c r="Q143" s="15">
        <f t="shared" si="144"/>
        <v>38611</v>
      </c>
      <c r="R143" s="15">
        <f t="shared" si="144"/>
        <v>38612</v>
      </c>
      <c r="S143" s="15">
        <f t="shared" si="144"/>
        <v>38613</v>
      </c>
      <c r="T143" s="15">
        <f t="shared" si="144"/>
        <v>38614</v>
      </c>
      <c r="U143" s="15">
        <f t="shared" si="144"/>
        <v>38615</v>
      </c>
      <c r="V143" s="15">
        <f t="shared" si="144"/>
        <v>38616</v>
      </c>
      <c r="W143" s="15">
        <f t="shared" si="144"/>
        <v>38617</v>
      </c>
      <c r="X143" s="15">
        <f t="shared" si="144"/>
        <v>38618</v>
      </c>
      <c r="Y143" s="15">
        <f t="shared" si="144"/>
        <v>38619</v>
      </c>
      <c r="Z143" s="15">
        <f t="shared" si="144"/>
        <v>38620</v>
      </c>
      <c r="AA143" s="15">
        <f t="shared" si="144"/>
        <v>38621</v>
      </c>
      <c r="AB143" s="15">
        <f t="shared" si="144"/>
        <v>38622</v>
      </c>
      <c r="AC143" s="15">
        <f t="shared" si="144"/>
        <v>38623</v>
      </c>
      <c r="AD143" s="15">
        <f t="shared" si="144"/>
        <v>38624</v>
      </c>
      <c r="AE143" s="15">
        <f t="shared" si="144"/>
        <v>38625</v>
      </c>
    </row>
    <row r="144" spans="1:32" x14ac:dyDescent="0.15">
      <c r="A144" s="4">
        <f>A132+100</f>
        <v>200510</v>
      </c>
      <c r="B144" s="15">
        <f>AE143+1</f>
        <v>38626</v>
      </c>
      <c r="C144" s="15">
        <f t="shared" ref="C144:AF144" si="145">B144+1</f>
        <v>38627</v>
      </c>
      <c r="D144" s="15">
        <f t="shared" si="145"/>
        <v>38628</v>
      </c>
      <c r="E144" s="15">
        <f t="shared" si="145"/>
        <v>38629</v>
      </c>
      <c r="F144" s="15">
        <f t="shared" si="145"/>
        <v>38630</v>
      </c>
      <c r="G144" s="15">
        <f t="shared" si="145"/>
        <v>38631</v>
      </c>
      <c r="H144" s="15">
        <f t="shared" si="145"/>
        <v>38632</v>
      </c>
      <c r="I144" s="15">
        <f t="shared" si="145"/>
        <v>38633</v>
      </c>
      <c r="J144" s="15">
        <f t="shared" si="145"/>
        <v>38634</v>
      </c>
      <c r="K144" s="15">
        <f t="shared" si="145"/>
        <v>38635</v>
      </c>
      <c r="L144" s="15">
        <f t="shared" si="145"/>
        <v>38636</v>
      </c>
      <c r="M144" s="15">
        <f t="shared" si="145"/>
        <v>38637</v>
      </c>
      <c r="N144" s="15">
        <f t="shared" si="145"/>
        <v>38638</v>
      </c>
      <c r="O144" s="15">
        <f t="shared" si="145"/>
        <v>38639</v>
      </c>
      <c r="P144" s="15">
        <f t="shared" si="145"/>
        <v>38640</v>
      </c>
      <c r="Q144" s="15">
        <f t="shared" si="145"/>
        <v>38641</v>
      </c>
      <c r="R144" s="15">
        <f t="shared" si="145"/>
        <v>38642</v>
      </c>
      <c r="S144" s="15">
        <f t="shared" si="145"/>
        <v>38643</v>
      </c>
      <c r="T144" s="15">
        <f t="shared" si="145"/>
        <v>38644</v>
      </c>
      <c r="U144" s="15">
        <f t="shared" si="145"/>
        <v>38645</v>
      </c>
      <c r="V144" s="15">
        <f t="shared" si="145"/>
        <v>38646</v>
      </c>
      <c r="W144" s="15">
        <f t="shared" si="145"/>
        <v>38647</v>
      </c>
      <c r="X144" s="15">
        <f t="shared" si="145"/>
        <v>38648</v>
      </c>
      <c r="Y144" s="15">
        <f t="shared" si="145"/>
        <v>38649</v>
      </c>
      <c r="Z144" s="15">
        <f t="shared" si="145"/>
        <v>38650</v>
      </c>
      <c r="AA144" s="15">
        <f t="shared" si="145"/>
        <v>38651</v>
      </c>
      <c r="AB144" s="15">
        <f t="shared" si="145"/>
        <v>38652</v>
      </c>
      <c r="AC144" s="15">
        <f t="shared" si="145"/>
        <v>38653</v>
      </c>
      <c r="AD144" s="15">
        <f t="shared" si="145"/>
        <v>38654</v>
      </c>
      <c r="AE144" s="15">
        <f t="shared" si="145"/>
        <v>38655</v>
      </c>
      <c r="AF144" s="15">
        <f t="shared" si="145"/>
        <v>38656</v>
      </c>
    </row>
    <row r="145" spans="1:32" x14ac:dyDescent="0.15">
      <c r="A145" s="4">
        <f>A133+100</f>
        <v>200511</v>
      </c>
      <c r="B145" s="15">
        <f>AF144+1</f>
        <v>38657</v>
      </c>
      <c r="C145" s="15">
        <f t="shared" ref="C145:AE145" si="146">B145+1</f>
        <v>38658</v>
      </c>
      <c r="D145" s="15">
        <f t="shared" si="146"/>
        <v>38659</v>
      </c>
      <c r="E145" s="15">
        <f t="shared" si="146"/>
        <v>38660</v>
      </c>
      <c r="F145" s="15">
        <f t="shared" si="146"/>
        <v>38661</v>
      </c>
      <c r="G145" s="15">
        <f t="shared" si="146"/>
        <v>38662</v>
      </c>
      <c r="H145" s="15">
        <f t="shared" si="146"/>
        <v>38663</v>
      </c>
      <c r="I145" s="15">
        <f t="shared" si="146"/>
        <v>38664</v>
      </c>
      <c r="J145" s="15">
        <f t="shared" si="146"/>
        <v>38665</v>
      </c>
      <c r="K145" s="15">
        <f t="shared" si="146"/>
        <v>38666</v>
      </c>
      <c r="L145" s="15">
        <f t="shared" si="146"/>
        <v>38667</v>
      </c>
      <c r="M145" s="15">
        <f t="shared" si="146"/>
        <v>38668</v>
      </c>
      <c r="N145" s="15">
        <f t="shared" si="146"/>
        <v>38669</v>
      </c>
      <c r="O145" s="15">
        <f t="shared" si="146"/>
        <v>38670</v>
      </c>
      <c r="P145" s="15">
        <f t="shared" si="146"/>
        <v>38671</v>
      </c>
      <c r="Q145" s="15">
        <f t="shared" si="146"/>
        <v>38672</v>
      </c>
      <c r="R145" s="15">
        <f t="shared" si="146"/>
        <v>38673</v>
      </c>
      <c r="S145" s="15">
        <f t="shared" si="146"/>
        <v>38674</v>
      </c>
      <c r="T145" s="15">
        <f t="shared" si="146"/>
        <v>38675</v>
      </c>
      <c r="U145" s="15">
        <f t="shared" si="146"/>
        <v>38676</v>
      </c>
      <c r="V145" s="15">
        <f t="shared" si="146"/>
        <v>38677</v>
      </c>
      <c r="W145" s="15">
        <f t="shared" si="146"/>
        <v>38678</v>
      </c>
      <c r="X145" s="15">
        <f t="shared" si="146"/>
        <v>38679</v>
      </c>
      <c r="Y145" s="15">
        <f t="shared" si="146"/>
        <v>38680</v>
      </c>
      <c r="Z145" s="15">
        <f t="shared" si="146"/>
        <v>38681</v>
      </c>
      <c r="AA145" s="15">
        <f t="shared" si="146"/>
        <v>38682</v>
      </c>
      <c r="AB145" s="15">
        <f t="shared" si="146"/>
        <v>38683</v>
      </c>
      <c r="AC145" s="15">
        <f t="shared" si="146"/>
        <v>38684</v>
      </c>
      <c r="AD145" s="15">
        <f t="shared" si="146"/>
        <v>38685</v>
      </c>
      <c r="AE145" s="15">
        <f t="shared" si="146"/>
        <v>38686</v>
      </c>
    </row>
    <row r="146" spans="1:32" ht="12" thickBot="1" x14ac:dyDescent="0.2">
      <c r="A146" s="16">
        <f>A134+100</f>
        <v>200512</v>
      </c>
      <c r="B146" s="17">
        <f>AE145+1</f>
        <v>38687</v>
      </c>
      <c r="C146" s="17">
        <f t="shared" ref="C146:AF146" si="147">B146+1</f>
        <v>38688</v>
      </c>
      <c r="D146" s="17">
        <f t="shared" si="147"/>
        <v>38689</v>
      </c>
      <c r="E146" s="17">
        <f t="shared" si="147"/>
        <v>38690</v>
      </c>
      <c r="F146" s="17">
        <f t="shared" si="147"/>
        <v>38691</v>
      </c>
      <c r="G146" s="17">
        <f t="shared" si="147"/>
        <v>38692</v>
      </c>
      <c r="H146" s="17">
        <f t="shared" si="147"/>
        <v>38693</v>
      </c>
      <c r="I146" s="17">
        <f t="shared" si="147"/>
        <v>38694</v>
      </c>
      <c r="J146" s="17">
        <f t="shared" si="147"/>
        <v>38695</v>
      </c>
      <c r="K146" s="17">
        <f t="shared" si="147"/>
        <v>38696</v>
      </c>
      <c r="L146" s="17">
        <f t="shared" si="147"/>
        <v>38697</v>
      </c>
      <c r="M146" s="17">
        <f t="shared" si="147"/>
        <v>38698</v>
      </c>
      <c r="N146" s="17">
        <f t="shared" si="147"/>
        <v>38699</v>
      </c>
      <c r="O146" s="17">
        <f t="shared" si="147"/>
        <v>38700</v>
      </c>
      <c r="P146" s="17">
        <f t="shared" si="147"/>
        <v>38701</v>
      </c>
      <c r="Q146" s="17">
        <f t="shared" si="147"/>
        <v>38702</v>
      </c>
      <c r="R146" s="17">
        <f t="shared" si="147"/>
        <v>38703</v>
      </c>
      <c r="S146" s="17">
        <f t="shared" si="147"/>
        <v>38704</v>
      </c>
      <c r="T146" s="17">
        <f t="shared" si="147"/>
        <v>38705</v>
      </c>
      <c r="U146" s="17">
        <f t="shared" si="147"/>
        <v>38706</v>
      </c>
      <c r="V146" s="17">
        <f t="shared" si="147"/>
        <v>38707</v>
      </c>
      <c r="W146" s="17">
        <f t="shared" si="147"/>
        <v>38708</v>
      </c>
      <c r="X146" s="17">
        <f t="shared" si="147"/>
        <v>38709</v>
      </c>
      <c r="Y146" s="17">
        <f t="shared" si="147"/>
        <v>38710</v>
      </c>
      <c r="Z146" s="17">
        <f t="shared" si="147"/>
        <v>38711</v>
      </c>
      <c r="AA146" s="17">
        <f t="shared" si="147"/>
        <v>38712</v>
      </c>
      <c r="AB146" s="17">
        <f t="shared" si="147"/>
        <v>38713</v>
      </c>
      <c r="AC146" s="17">
        <f t="shared" si="147"/>
        <v>38714</v>
      </c>
      <c r="AD146" s="17">
        <f t="shared" si="147"/>
        <v>38715</v>
      </c>
      <c r="AE146" s="17">
        <f t="shared" si="147"/>
        <v>38716</v>
      </c>
      <c r="AF146" s="17">
        <f t="shared" si="147"/>
        <v>38717</v>
      </c>
    </row>
    <row r="147" spans="1:32" x14ac:dyDescent="0.15">
      <c r="A147" s="4">
        <f>A135+10</f>
        <v>20061</v>
      </c>
      <c r="B147" s="15">
        <v>38718</v>
      </c>
      <c r="C147" s="15">
        <f>B147+1</f>
        <v>38719</v>
      </c>
      <c r="D147" s="15">
        <f t="shared" ref="D147:AF147" si="148">C147+1</f>
        <v>38720</v>
      </c>
      <c r="E147" s="15">
        <f t="shared" si="148"/>
        <v>38721</v>
      </c>
      <c r="F147" s="15">
        <f t="shared" si="148"/>
        <v>38722</v>
      </c>
      <c r="G147" s="15">
        <f t="shared" si="148"/>
        <v>38723</v>
      </c>
      <c r="H147" s="15">
        <f t="shared" si="148"/>
        <v>38724</v>
      </c>
      <c r="I147" s="15">
        <f t="shared" si="148"/>
        <v>38725</v>
      </c>
      <c r="J147" s="15">
        <f t="shared" si="148"/>
        <v>38726</v>
      </c>
      <c r="K147" s="15">
        <f t="shared" si="148"/>
        <v>38727</v>
      </c>
      <c r="L147" s="15">
        <f t="shared" si="148"/>
        <v>38728</v>
      </c>
      <c r="M147" s="15">
        <f t="shared" si="148"/>
        <v>38729</v>
      </c>
      <c r="N147" s="15">
        <f t="shared" si="148"/>
        <v>38730</v>
      </c>
      <c r="O147" s="15">
        <f t="shared" si="148"/>
        <v>38731</v>
      </c>
      <c r="P147" s="15">
        <f t="shared" si="148"/>
        <v>38732</v>
      </c>
      <c r="Q147" s="15">
        <f t="shared" si="148"/>
        <v>38733</v>
      </c>
      <c r="R147" s="15">
        <f t="shared" si="148"/>
        <v>38734</v>
      </c>
      <c r="S147" s="15">
        <f t="shared" si="148"/>
        <v>38735</v>
      </c>
      <c r="T147" s="15">
        <f t="shared" si="148"/>
        <v>38736</v>
      </c>
      <c r="U147" s="15">
        <f t="shared" si="148"/>
        <v>38737</v>
      </c>
      <c r="V147" s="15">
        <f t="shared" si="148"/>
        <v>38738</v>
      </c>
      <c r="W147" s="15">
        <f t="shared" si="148"/>
        <v>38739</v>
      </c>
      <c r="X147" s="15">
        <f t="shared" si="148"/>
        <v>38740</v>
      </c>
      <c r="Y147" s="15">
        <f t="shared" si="148"/>
        <v>38741</v>
      </c>
      <c r="Z147" s="15">
        <f t="shared" si="148"/>
        <v>38742</v>
      </c>
      <c r="AA147" s="15">
        <f t="shared" si="148"/>
        <v>38743</v>
      </c>
      <c r="AB147" s="15">
        <f t="shared" si="148"/>
        <v>38744</v>
      </c>
      <c r="AC147" s="15">
        <f t="shared" si="148"/>
        <v>38745</v>
      </c>
      <c r="AD147" s="15">
        <f t="shared" si="148"/>
        <v>38746</v>
      </c>
      <c r="AE147" s="15">
        <f t="shared" si="148"/>
        <v>38747</v>
      </c>
      <c r="AF147" s="15">
        <f t="shared" si="148"/>
        <v>38748</v>
      </c>
    </row>
    <row r="148" spans="1:32" x14ac:dyDescent="0.15">
      <c r="A148" s="4">
        <f t="shared" ref="A148:A155" si="149">A136+10</f>
        <v>20062</v>
      </c>
      <c r="B148" s="15">
        <f>AF147+1</f>
        <v>38749</v>
      </c>
      <c r="C148" s="15">
        <f>B148+1</f>
        <v>38750</v>
      </c>
      <c r="D148" s="15">
        <f t="shared" ref="D148:AC148" si="150">C148+1</f>
        <v>38751</v>
      </c>
      <c r="E148" s="15">
        <f t="shared" si="150"/>
        <v>38752</v>
      </c>
      <c r="F148" s="15">
        <f t="shared" si="150"/>
        <v>38753</v>
      </c>
      <c r="G148" s="15">
        <f t="shared" si="150"/>
        <v>38754</v>
      </c>
      <c r="H148" s="15">
        <f t="shared" si="150"/>
        <v>38755</v>
      </c>
      <c r="I148" s="15">
        <f t="shared" si="150"/>
        <v>38756</v>
      </c>
      <c r="J148" s="15">
        <f t="shared" si="150"/>
        <v>38757</v>
      </c>
      <c r="K148" s="15">
        <f t="shared" si="150"/>
        <v>38758</v>
      </c>
      <c r="L148" s="15">
        <f t="shared" si="150"/>
        <v>38759</v>
      </c>
      <c r="M148" s="15">
        <f t="shared" si="150"/>
        <v>38760</v>
      </c>
      <c r="N148" s="15">
        <f t="shared" si="150"/>
        <v>38761</v>
      </c>
      <c r="O148" s="15">
        <f t="shared" si="150"/>
        <v>38762</v>
      </c>
      <c r="P148" s="15">
        <f t="shared" si="150"/>
        <v>38763</v>
      </c>
      <c r="Q148" s="15">
        <f t="shared" si="150"/>
        <v>38764</v>
      </c>
      <c r="R148" s="15">
        <f t="shared" si="150"/>
        <v>38765</v>
      </c>
      <c r="S148" s="15">
        <f t="shared" si="150"/>
        <v>38766</v>
      </c>
      <c r="T148" s="15">
        <f t="shared" si="150"/>
        <v>38767</v>
      </c>
      <c r="U148" s="15">
        <f t="shared" si="150"/>
        <v>38768</v>
      </c>
      <c r="V148" s="15">
        <f t="shared" si="150"/>
        <v>38769</v>
      </c>
      <c r="W148" s="15">
        <f t="shared" si="150"/>
        <v>38770</v>
      </c>
      <c r="X148" s="15">
        <f t="shared" si="150"/>
        <v>38771</v>
      </c>
      <c r="Y148" s="15">
        <f t="shared" si="150"/>
        <v>38772</v>
      </c>
      <c r="Z148" s="15">
        <f t="shared" si="150"/>
        <v>38773</v>
      </c>
      <c r="AA148" s="15">
        <f t="shared" si="150"/>
        <v>38774</v>
      </c>
      <c r="AB148" s="15">
        <f t="shared" si="150"/>
        <v>38775</v>
      </c>
      <c r="AC148" s="15">
        <f t="shared" si="150"/>
        <v>38776</v>
      </c>
      <c r="AD148" s="15"/>
      <c r="AE148" s="15"/>
      <c r="AF148" s="15"/>
    </row>
    <row r="149" spans="1:32" x14ac:dyDescent="0.15">
      <c r="A149" s="4">
        <f t="shared" si="149"/>
        <v>20063</v>
      </c>
      <c r="B149" s="15">
        <f>AC148+1</f>
        <v>38777</v>
      </c>
      <c r="C149" s="15">
        <f>B149+1</f>
        <v>38778</v>
      </c>
      <c r="D149" s="15">
        <f t="shared" ref="D149:AF149" si="151">C149+1</f>
        <v>38779</v>
      </c>
      <c r="E149" s="15">
        <f t="shared" si="151"/>
        <v>38780</v>
      </c>
      <c r="F149" s="15">
        <f t="shared" si="151"/>
        <v>38781</v>
      </c>
      <c r="G149" s="15">
        <f t="shared" si="151"/>
        <v>38782</v>
      </c>
      <c r="H149" s="15">
        <f t="shared" si="151"/>
        <v>38783</v>
      </c>
      <c r="I149" s="15">
        <f t="shared" si="151"/>
        <v>38784</v>
      </c>
      <c r="J149" s="15">
        <f t="shared" si="151"/>
        <v>38785</v>
      </c>
      <c r="K149" s="15">
        <f t="shared" si="151"/>
        <v>38786</v>
      </c>
      <c r="L149" s="15">
        <f t="shared" si="151"/>
        <v>38787</v>
      </c>
      <c r="M149" s="15">
        <f t="shared" si="151"/>
        <v>38788</v>
      </c>
      <c r="N149" s="15">
        <f t="shared" si="151"/>
        <v>38789</v>
      </c>
      <c r="O149" s="15">
        <f t="shared" si="151"/>
        <v>38790</v>
      </c>
      <c r="P149" s="15">
        <f t="shared" si="151"/>
        <v>38791</v>
      </c>
      <c r="Q149" s="15">
        <f t="shared" si="151"/>
        <v>38792</v>
      </c>
      <c r="R149" s="15">
        <f t="shared" si="151"/>
        <v>38793</v>
      </c>
      <c r="S149" s="15">
        <f t="shared" si="151"/>
        <v>38794</v>
      </c>
      <c r="T149" s="15">
        <f t="shared" si="151"/>
        <v>38795</v>
      </c>
      <c r="U149" s="15">
        <f t="shared" si="151"/>
        <v>38796</v>
      </c>
      <c r="V149" s="15">
        <f t="shared" si="151"/>
        <v>38797</v>
      </c>
      <c r="W149" s="15">
        <f t="shared" si="151"/>
        <v>38798</v>
      </c>
      <c r="X149" s="15">
        <f t="shared" si="151"/>
        <v>38799</v>
      </c>
      <c r="Y149" s="15">
        <f t="shared" si="151"/>
        <v>38800</v>
      </c>
      <c r="Z149" s="15">
        <f t="shared" si="151"/>
        <v>38801</v>
      </c>
      <c r="AA149" s="15">
        <f t="shared" si="151"/>
        <v>38802</v>
      </c>
      <c r="AB149" s="15">
        <f t="shared" si="151"/>
        <v>38803</v>
      </c>
      <c r="AC149" s="15">
        <f t="shared" si="151"/>
        <v>38804</v>
      </c>
      <c r="AD149" s="15">
        <f t="shared" si="151"/>
        <v>38805</v>
      </c>
      <c r="AE149" s="15">
        <f t="shared" si="151"/>
        <v>38806</v>
      </c>
      <c r="AF149" s="15">
        <f t="shared" si="151"/>
        <v>38807</v>
      </c>
    </row>
    <row r="150" spans="1:32" x14ac:dyDescent="0.15">
      <c r="A150" s="4">
        <f t="shared" si="149"/>
        <v>20064</v>
      </c>
      <c r="B150" s="15">
        <f>AF149+1</f>
        <v>38808</v>
      </c>
      <c r="C150" s="15">
        <f>B150+1</f>
        <v>38809</v>
      </c>
      <c r="D150" s="15">
        <f t="shared" ref="D150:AE150" si="152">C150+1</f>
        <v>38810</v>
      </c>
      <c r="E150" s="15">
        <f t="shared" si="152"/>
        <v>38811</v>
      </c>
      <c r="F150" s="15">
        <f t="shared" si="152"/>
        <v>38812</v>
      </c>
      <c r="G150" s="15">
        <f t="shared" si="152"/>
        <v>38813</v>
      </c>
      <c r="H150" s="15">
        <f t="shared" si="152"/>
        <v>38814</v>
      </c>
      <c r="I150" s="15">
        <f t="shared" si="152"/>
        <v>38815</v>
      </c>
      <c r="J150" s="15">
        <f t="shared" si="152"/>
        <v>38816</v>
      </c>
      <c r="K150" s="15">
        <f t="shared" si="152"/>
        <v>38817</v>
      </c>
      <c r="L150" s="15">
        <f t="shared" si="152"/>
        <v>38818</v>
      </c>
      <c r="M150" s="15">
        <f t="shared" si="152"/>
        <v>38819</v>
      </c>
      <c r="N150" s="15">
        <f t="shared" si="152"/>
        <v>38820</v>
      </c>
      <c r="O150" s="15">
        <f t="shared" si="152"/>
        <v>38821</v>
      </c>
      <c r="P150" s="15">
        <f t="shared" si="152"/>
        <v>38822</v>
      </c>
      <c r="Q150" s="15">
        <f t="shared" si="152"/>
        <v>38823</v>
      </c>
      <c r="R150" s="15">
        <f t="shared" si="152"/>
        <v>38824</v>
      </c>
      <c r="S150" s="15">
        <f t="shared" si="152"/>
        <v>38825</v>
      </c>
      <c r="T150" s="15">
        <f t="shared" si="152"/>
        <v>38826</v>
      </c>
      <c r="U150" s="15">
        <f t="shared" si="152"/>
        <v>38827</v>
      </c>
      <c r="V150" s="15">
        <f t="shared" si="152"/>
        <v>38828</v>
      </c>
      <c r="W150" s="15">
        <f t="shared" si="152"/>
        <v>38829</v>
      </c>
      <c r="X150" s="15">
        <f t="shared" si="152"/>
        <v>38830</v>
      </c>
      <c r="Y150" s="15">
        <f t="shared" si="152"/>
        <v>38831</v>
      </c>
      <c r="Z150" s="15">
        <f t="shared" si="152"/>
        <v>38832</v>
      </c>
      <c r="AA150" s="15">
        <f t="shared" si="152"/>
        <v>38833</v>
      </c>
      <c r="AB150" s="15">
        <f t="shared" si="152"/>
        <v>38834</v>
      </c>
      <c r="AC150" s="15">
        <f t="shared" si="152"/>
        <v>38835</v>
      </c>
      <c r="AD150" s="15">
        <f t="shared" si="152"/>
        <v>38836</v>
      </c>
      <c r="AE150" s="15">
        <f t="shared" si="152"/>
        <v>38837</v>
      </c>
      <c r="AF150" s="15"/>
    </row>
    <row r="151" spans="1:32" x14ac:dyDescent="0.15">
      <c r="A151" s="4">
        <f t="shared" si="149"/>
        <v>20065</v>
      </c>
      <c r="B151" s="15">
        <f>AE150+1</f>
        <v>38838</v>
      </c>
      <c r="C151" s="15">
        <f t="shared" ref="C151:AF151" si="153">B151+1</f>
        <v>38839</v>
      </c>
      <c r="D151" s="15">
        <f t="shared" si="153"/>
        <v>38840</v>
      </c>
      <c r="E151" s="15">
        <f t="shared" si="153"/>
        <v>38841</v>
      </c>
      <c r="F151" s="15">
        <f t="shared" si="153"/>
        <v>38842</v>
      </c>
      <c r="G151" s="15">
        <f t="shared" si="153"/>
        <v>38843</v>
      </c>
      <c r="H151" s="15">
        <f t="shared" si="153"/>
        <v>38844</v>
      </c>
      <c r="I151" s="15">
        <f t="shared" si="153"/>
        <v>38845</v>
      </c>
      <c r="J151" s="15">
        <f t="shared" si="153"/>
        <v>38846</v>
      </c>
      <c r="K151" s="15">
        <f t="shared" si="153"/>
        <v>38847</v>
      </c>
      <c r="L151" s="15">
        <f t="shared" si="153"/>
        <v>38848</v>
      </c>
      <c r="M151" s="15">
        <f t="shared" si="153"/>
        <v>38849</v>
      </c>
      <c r="N151" s="15">
        <f t="shared" si="153"/>
        <v>38850</v>
      </c>
      <c r="O151" s="15">
        <f t="shared" si="153"/>
        <v>38851</v>
      </c>
      <c r="P151" s="15">
        <f t="shared" si="153"/>
        <v>38852</v>
      </c>
      <c r="Q151" s="15">
        <f t="shared" si="153"/>
        <v>38853</v>
      </c>
      <c r="R151" s="15">
        <f t="shared" si="153"/>
        <v>38854</v>
      </c>
      <c r="S151" s="15">
        <f t="shared" si="153"/>
        <v>38855</v>
      </c>
      <c r="T151" s="15">
        <f t="shared" si="153"/>
        <v>38856</v>
      </c>
      <c r="U151" s="15">
        <f t="shared" si="153"/>
        <v>38857</v>
      </c>
      <c r="V151" s="15">
        <f t="shared" si="153"/>
        <v>38858</v>
      </c>
      <c r="W151" s="15">
        <f t="shared" si="153"/>
        <v>38859</v>
      </c>
      <c r="X151" s="15">
        <f t="shared" si="153"/>
        <v>38860</v>
      </c>
      <c r="Y151" s="15">
        <f t="shared" si="153"/>
        <v>38861</v>
      </c>
      <c r="Z151" s="15">
        <f t="shared" si="153"/>
        <v>38862</v>
      </c>
      <c r="AA151" s="15">
        <f t="shared" si="153"/>
        <v>38863</v>
      </c>
      <c r="AB151" s="15">
        <f t="shared" si="153"/>
        <v>38864</v>
      </c>
      <c r="AC151" s="15">
        <f t="shared" si="153"/>
        <v>38865</v>
      </c>
      <c r="AD151" s="15">
        <f t="shared" si="153"/>
        <v>38866</v>
      </c>
      <c r="AE151" s="15">
        <f t="shared" si="153"/>
        <v>38867</v>
      </c>
      <c r="AF151" s="15">
        <f t="shared" si="153"/>
        <v>38868</v>
      </c>
    </row>
    <row r="152" spans="1:32" x14ac:dyDescent="0.15">
      <c r="A152" s="4">
        <f t="shared" si="149"/>
        <v>20066</v>
      </c>
      <c r="B152" s="15">
        <f>AF151+1</f>
        <v>38869</v>
      </c>
      <c r="C152" s="15">
        <f t="shared" ref="C152:AE152" si="154">B152+1</f>
        <v>38870</v>
      </c>
      <c r="D152" s="15">
        <f t="shared" si="154"/>
        <v>38871</v>
      </c>
      <c r="E152" s="15">
        <f t="shared" si="154"/>
        <v>38872</v>
      </c>
      <c r="F152" s="15">
        <f t="shared" si="154"/>
        <v>38873</v>
      </c>
      <c r="G152" s="15">
        <f t="shared" si="154"/>
        <v>38874</v>
      </c>
      <c r="H152" s="15">
        <f t="shared" si="154"/>
        <v>38875</v>
      </c>
      <c r="I152" s="15">
        <f t="shared" si="154"/>
        <v>38876</v>
      </c>
      <c r="J152" s="15">
        <f t="shared" si="154"/>
        <v>38877</v>
      </c>
      <c r="K152" s="15">
        <f t="shared" si="154"/>
        <v>38878</v>
      </c>
      <c r="L152" s="15">
        <f t="shared" si="154"/>
        <v>38879</v>
      </c>
      <c r="M152" s="15">
        <f t="shared" si="154"/>
        <v>38880</v>
      </c>
      <c r="N152" s="15">
        <f t="shared" si="154"/>
        <v>38881</v>
      </c>
      <c r="O152" s="15">
        <f t="shared" si="154"/>
        <v>38882</v>
      </c>
      <c r="P152" s="15">
        <f t="shared" si="154"/>
        <v>38883</v>
      </c>
      <c r="Q152" s="15">
        <f t="shared" si="154"/>
        <v>38884</v>
      </c>
      <c r="R152" s="15">
        <f t="shared" si="154"/>
        <v>38885</v>
      </c>
      <c r="S152" s="15">
        <f t="shared" si="154"/>
        <v>38886</v>
      </c>
      <c r="T152" s="15">
        <f t="shared" si="154"/>
        <v>38887</v>
      </c>
      <c r="U152" s="15">
        <f t="shared" si="154"/>
        <v>38888</v>
      </c>
      <c r="V152" s="15">
        <f t="shared" si="154"/>
        <v>38889</v>
      </c>
      <c r="W152" s="15">
        <f t="shared" si="154"/>
        <v>38890</v>
      </c>
      <c r="X152" s="15">
        <f t="shared" si="154"/>
        <v>38891</v>
      </c>
      <c r="Y152" s="15">
        <f t="shared" si="154"/>
        <v>38892</v>
      </c>
      <c r="Z152" s="15">
        <f t="shared" si="154"/>
        <v>38893</v>
      </c>
      <c r="AA152" s="15">
        <f t="shared" si="154"/>
        <v>38894</v>
      </c>
      <c r="AB152" s="15">
        <f t="shared" si="154"/>
        <v>38895</v>
      </c>
      <c r="AC152" s="15">
        <f t="shared" si="154"/>
        <v>38896</v>
      </c>
      <c r="AD152" s="15">
        <f t="shared" si="154"/>
        <v>38897</v>
      </c>
      <c r="AE152" s="15">
        <f t="shared" si="154"/>
        <v>38898</v>
      </c>
    </row>
    <row r="153" spans="1:32" x14ac:dyDescent="0.15">
      <c r="A153" s="4">
        <f t="shared" si="149"/>
        <v>20067</v>
      </c>
      <c r="B153" s="15">
        <f>AE152+1</f>
        <v>38899</v>
      </c>
      <c r="C153" s="15">
        <f t="shared" ref="C153:AF153" si="155">B153+1</f>
        <v>38900</v>
      </c>
      <c r="D153" s="15">
        <f t="shared" si="155"/>
        <v>38901</v>
      </c>
      <c r="E153" s="15">
        <f t="shared" si="155"/>
        <v>38902</v>
      </c>
      <c r="F153" s="15">
        <f t="shared" si="155"/>
        <v>38903</v>
      </c>
      <c r="G153" s="15">
        <f t="shared" si="155"/>
        <v>38904</v>
      </c>
      <c r="H153" s="15">
        <f t="shared" si="155"/>
        <v>38905</v>
      </c>
      <c r="I153" s="15">
        <f t="shared" si="155"/>
        <v>38906</v>
      </c>
      <c r="J153" s="15">
        <f t="shared" si="155"/>
        <v>38907</v>
      </c>
      <c r="K153" s="15">
        <f t="shared" si="155"/>
        <v>38908</v>
      </c>
      <c r="L153" s="15">
        <f t="shared" si="155"/>
        <v>38909</v>
      </c>
      <c r="M153" s="15">
        <f t="shared" si="155"/>
        <v>38910</v>
      </c>
      <c r="N153" s="15">
        <f t="shared" si="155"/>
        <v>38911</v>
      </c>
      <c r="O153" s="15">
        <f t="shared" si="155"/>
        <v>38912</v>
      </c>
      <c r="P153" s="15">
        <f t="shared" si="155"/>
        <v>38913</v>
      </c>
      <c r="Q153" s="15">
        <f t="shared" si="155"/>
        <v>38914</v>
      </c>
      <c r="R153" s="15">
        <f t="shared" si="155"/>
        <v>38915</v>
      </c>
      <c r="S153" s="15">
        <f t="shared" si="155"/>
        <v>38916</v>
      </c>
      <c r="T153" s="15">
        <f t="shared" si="155"/>
        <v>38917</v>
      </c>
      <c r="U153" s="15">
        <f t="shared" si="155"/>
        <v>38918</v>
      </c>
      <c r="V153" s="15">
        <f t="shared" si="155"/>
        <v>38919</v>
      </c>
      <c r="W153" s="15">
        <f t="shared" si="155"/>
        <v>38920</v>
      </c>
      <c r="X153" s="15">
        <f t="shared" si="155"/>
        <v>38921</v>
      </c>
      <c r="Y153" s="15">
        <f t="shared" si="155"/>
        <v>38922</v>
      </c>
      <c r="Z153" s="15">
        <f t="shared" si="155"/>
        <v>38923</v>
      </c>
      <c r="AA153" s="15">
        <f t="shared" si="155"/>
        <v>38924</v>
      </c>
      <c r="AB153" s="15">
        <f t="shared" si="155"/>
        <v>38925</v>
      </c>
      <c r="AC153" s="15">
        <f t="shared" si="155"/>
        <v>38926</v>
      </c>
      <c r="AD153" s="15">
        <f t="shared" si="155"/>
        <v>38927</v>
      </c>
      <c r="AE153" s="15">
        <f t="shared" si="155"/>
        <v>38928</v>
      </c>
      <c r="AF153" s="15">
        <f t="shared" si="155"/>
        <v>38929</v>
      </c>
    </row>
    <row r="154" spans="1:32" x14ac:dyDescent="0.15">
      <c r="A154" s="4">
        <f t="shared" si="149"/>
        <v>20068</v>
      </c>
      <c r="B154" s="15">
        <f>AF153+1</f>
        <v>38930</v>
      </c>
      <c r="C154" s="15">
        <f t="shared" ref="C154:AF154" si="156">B154+1</f>
        <v>38931</v>
      </c>
      <c r="D154" s="15">
        <f t="shared" si="156"/>
        <v>38932</v>
      </c>
      <c r="E154" s="15">
        <f t="shared" si="156"/>
        <v>38933</v>
      </c>
      <c r="F154" s="15">
        <f t="shared" si="156"/>
        <v>38934</v>
      </c>
      <c r="G154" s="15">
        <f t="shared" si="156"/>
        <v>38935</v>
      </c>
      <c r="H154" s="15">
        <f t="shared" si="156"/>
        <v>38936</v>
      </c>
      <c r="I154" s="15">
        <f t="shared" si="156"/>
        <v>38937</v>
      </c>
      <c r="J154" s="15">
        <f t="shared" si="156"/>
        <v>38938</v>
      </c>
      <c r="K154" s="15">
        <f t="shared" si="156"/>
        <v>38939</v>
      </c>
      <c r="L154" s="15">
        <f t="shared" si="156"/>
        <v>38940</v>
      </c>
      <c r="M154" s="15">
        <f t="shared" si="156"/>
        <v>38941</v>
      </c>
      <c r="N154" s="15">
        <f t="shared" si="156"/>
        <v>38942</v>
      </c>
      <c r="O154" s="15">
        <f t="shared" si="156"/>
        <v>38943</v>
      </c>
      <c r="P154" s="15">
        <f t="shared" si="156"/>
        <v>38944</v>
      </c>
      <c r="Q154" s="15">
        <f t="shared" si="156"/>
        <v>38945</v>
      </c>
      <c r="R154" s="15">
        <f t="shared" si="156"/>
        <v>38946</v>
      </c>
      <c r="S154" s="15">
        <f t="shared" si="156"/>
        <v>38947</v>
      </c>
      <c r="T154" s="15">
        <f t="shared" si="156"/>
        <v>38948</v>
      </c>
      <c r="U154" s="15">
        <f t="shared" si="156"/>
        <v>38949</v>
      </c>
      <c r="V154" s="15">
        <f t="shared" si="156"/>
        <v>38950</v>
      </c>
      <c r="W154" s="15">
        <f t="shared" si="156"/>
        <v>38951</v>
      </c>
      <c r="X154" s="15">
        <f t="shared" si="156"/>
        <v>38952</v>
      </c>
      <c r="Y154" s="15">
        <f t="shared" si="156"/>
        <v>38953</v>
      </c>
      <c r="Z154" s="15">
        <f t="shared" si="156"/>
        <v>38954</v>
      </c>
      <c r="AA154" s="15">
        <f t="shared" si="156"/>
        <v>38955</v>
      </c>
      <c r="AB154" s="15">
        <f t="shared" si="156"/>
        <v>38956</v>
      </c>
      <c r="AC154" s="15">
        <f t="shared" si="156"/>
        <v>38957</v>
      </c>
      <c r="AD154" s="15">
        <f t="shared" si="156"/>
        <v>38958</v>
      </c>
      <c r="AE154" s="15">
        <f t="shared" si="156"/>
        <v>38959</v>
      </c>
      <c r="AF154" s="15">
        <f t="shared" si="156"/>
        <v>38960</v>
      </c>
    </row>
    <row r="155" spans="1:32" x14ac:dyDescent="0.15">
      <c r="A155" s="4">
        <f t="shared" si="149"/>
        <v>20069</v>
      </c>
      <c r="B155" s="15">
        <f>AF154+1</f>
        <v>38961</v>
      </c>
      <c r="C155" s="15">
        <f t="shared" ref="C155:AE155" si="157">B155+1</f>
        <v>38962</v>
      </c>
      <c r="D155" s="15">
        <f t="shared" si="157"/>
        <v>38963</v>
      </c>
      <c r="E155" s="15">
        <f t="shared" si="157"/>
        <v>38964</v>
      </c>
      <c r="F155" s="15">
        <f t="shared" si="157"/>
        <v>38965</v>
      </c>
      <c r="G155" s="15">
        <f t="shared" si="157"/>
        <v>38966</v>
      </c>
      <c r="H155" s="15">
        <f t="shared" si="157"/>
        <v>38967</v>
      </c>
      <c r="I155" s="15">
        <f t="shared" si="157"/>
        <v>38968</v>
      </c>
      <c r="J155" s="15">
        <f t="shared" si="157"/>
        <v>38969</v>
      </c>
      <c r="K155" s="15">
        <f t="shared" si="157"/>
        <v>38970</v>
      </c>
      <c r="L155" s="15">
        <f t="shared" si="157"/>
        <v>38971</v>
      </c>
      <c r="M155" s="15">
        <f t="shared" si="157"/>
        <v>38972</v>
      </c>
      <c r="N155" s="15">
        <f t="shared" si="157"/>
        <v>38973</v>
      </c>
      <c r="O155" s="15">
        <f t="shared" si="157"/>
        <v>38974</v>
      </c>
      <c r="P155" s="15">
        <f t="shared" si="157"/>
        <v>38975</v>
      </c>
      <c r="Q155" s="15">
        <f t="shared" si="157"/>
        <v>38976</v>
      </c>
      <c r="R155" s="15">
        <f t="shared" si="157"/>
        <v>38977</v>
      </c>
      <c r="S155" s="15">
        <f t="shared" si="157"/>
        <v>38978</v>
      </c>
      <c r="T155" s="15">
        <f t="shared" si="157"/>
        <v>38979</v>
      </c>
      <c r="U155" s="15">
        <f t="shared" si="157"/>
        <v>38980</v>
      </c>
      <c r="V155" s="15">
        <f t="shared" si="157"/>
        <v>38981</v>
      </c>
      <c r="W155" s="15">
        <f t="shared" si="157"/>
        <v>38982</v>
      </c>
      <c r="X155" s="15">
        <f t="shared" si="157"/>
        <v>38983</v>
      </c>
      <c r="Y155" s="15">
        <f t="shared" si="157"/>
        <v>38984</v>
      </c>
      <c r="Z155" s="15">
        <f t="shared" si="157"/>
        <v>38985</v>
      </c>
      <c r="AA155" s="15">
        <f t="shared" si="157"/>
        <v>38986</v>
      </c>
      <c r="AB155" s="15">
        <f t="shared" si="157"/>
        <v>38987</v>
      </c>
      <c r="AC155" s="15">
        <f t="shared" si="157"/>
        <v>38988</v>
      </c>
      <c r="AD155" s="15">
        <f t="shared" si="157"/>
        <v>38989</v>
      </c>
      <c r="AE155" s="15">
        <f t="shared" si="157"/>
        <v>38990</v>
      </c>
    </row>
    <row r="156" spans="1:32" x14ac:dyDescent="0.15">
      <c r="A156" s="4">
        <f>A144+100</f>
        <v>200610</v>
      </c>
      <c r="B156" s="15">
        <f>AE155+1</f>
        <v>38991</v>
      </c>
      <c r="C156" s="15">
        <f t="shared" ref="C156:AF156" si="158">B156+1</f>
        <v>38992</v>
      </c>
      <c r="D156" s="15">
        <f t="shared" si="158"/>
        <v>38993</v>
      </c>
      <c r="E156" s="15">
        <f t="shared" si="158"/>
        <v>38994</v>
      </c>
      <c r="F156" s="15">
        <f t="shared" si="158"/>
        <v>38995</v>
      </c>
      <c r="G156" s="15">
        <f t="shared" si="158"/>
        <v>38996</v>
      </c>
      <c r="H156" s="15">
        <f t="shared" si="158"/>
        <v>38997</v>
      </c>
      <c r="I156" s="15">
        <f t="shared" si="158"/>
        <v>38998</v>
      </c>
      <c r="J156" s="15">
        <f t="shared" si="158"/>
        <v>38999</v>
      </c>
      <c r="K156" s="15">
        <f t="shared" si="158"/>
        <v>39000</v>
      </c>
      <c r="L156" s="15">
        <f t="shared" si="158"/>
        <v>39001</v>
      </c>
      <c r="M156" s="15">
        <f t="shared" si="158"/>
        <v>39002</v>
      </c>
      <c r="N156" s="15">
        <f t="shared" si="158"/>
        <v>39003</v>
      </c>
      <c r="O156" s="15">
        <f t="shared" si="158"/>
        <v>39004</v>
      </c>
      <c r="P156" s="15">
        <f t="shared" si="158"/>
        <v>39005</v>
      </c>
      <c r="Q156" s="15">
        <f t="shared" si="158"/>
        <v>39006</v>
      </c>
      <c r="R156" s="15">
        <f t="shared" si="158"/>
        <v>39007</v>
      </c>
      <c r="S156" s="15">
        <f t="shared" si="158"/>
        <v>39008</v>
      </c>
      <c r="T156" s="15">
        <f t="shared" si="158"/>
        <v>39009</v>
      </c>
      <c r="U156" s="15">
        <f t="shared" si="158"/>
        <v>39010</v>
      </c>
      <c r="V156" s="15">
        <f t="shared" si="158"/>
        <v>39011</v>
      </c>
      <c r="W156" s="15">
        <f t="shared" si="158"/>
        <v>39012</v>
      </c>
      <c r="X156" s="15">
        <f t="shared" si="158"/>
        <v>39013</v>
      </c>
      <c r="Y156" s="15">
        <f t="shared" si="158"/>
        <v>39014</v>
      </c>
      <c r="Z156" s="15">
        <f t="shared" si="158"/>
        <v>39015</v>
      </c>
      <c r="AA156" s="15">
        <f t="shared" si="158"/>
        <v>39016</v>
      </c>
      <c r="AB156" s="15">
        <f t="shared" si="158"/>
        <v>39017</v>
      </c>
      <c r="AC156" s="15">
        <f t="shared" si="158"/>
        <v>39018</v>
      </c>
      <c r="AD156" s="15">
        <f t="shared" si="158"/>
        <v>39019</v>
      </c>
      <c r="AE156" s="15">
        <f t="shared" si="158"/>
        <v>39020</v>
      </c>
      <c r="AF156" s="15">
        <f t="shared" si="158"/>
        <v>39021</v>
      </c>
    </row>
    <row r="157" spans="1:32" x14ac:dyDescent="0.15">
      <c r="A157" s="4">
        <f>A145+100</f>
        <v>200611</v>
      </c>
      <c r="B157" s="15">
        <f>AF156+1</f>
        <v>39022</v>
      </c>
      <c r="C157" s="15">
        <f t="shared" ref="C157:AE157" si="159">B157+1</f>
        <v>39023</v>
      </c>
      <c r="D157" s="15">
        <f t="shared" si="159"/>
        <v>39024</v>
      </c>
      <c r="E157" s="15">
        <f t="shared" si="159"/>
        <v>39025</v>
      </c>
      <c r="F157" s="15">
        <f t="shared" si="159"/>
        <v>39026</v>
      </c>
      <c r="G157" s="15">
        <f t="shared" si="159"/>
        <v>39027</v>
      </c>
      <c r="H157" s="15">
        <f t="shared" si="159"/>
        <v>39028</v>
      </c>
      <c r="I157" s="15">
        <f t="shared" si="159"/>
        <v>39029</v>
      </c>
      <c r="J157" s="15">
        <f t="shared" si="159"/>
        <v>39030</v>
      </c>
      <c r="K157" s="15">
        <f t="shared" si="159"/>
        <v>39031</v>
      </c>
      <c r="L157" s="15">
        <f t="shared" si="159"/>
        <v>39032</v>
      </c>
      <c r="M157" s="15">
        <f t="shared" si="159"/>
        <v>39033</v>
      </c>
      <c r="N157" s="15">
        <f t="shared" si="159"/>
        <v>39034</v>
      </c>
      <c r="O157" s="15">
        <f t="shared" si="159"/>
        <v>39035</v>
      </c>
      <c r="P157" s="15">
        <f t="shared" si="159"/>
        <v>39036</v>
      </c>
      <c r="Q157" s="15">
        <f t="shared" si="159"/>
        <v>39037</v>
      </c>
      <c r="R157" s="15">
        <f t="shared" si="159"/>
        <v>39038</v>
      </c>
      <c r="S157" s="15">
        <f t="shared" si="159"/>
        <v>39039</v>
      </c>
      <c r="T157" s="15">
        <f t="shared" si="159"/>
        <v>39040</v>
      </c>
      <c r="U157" s="15">
        <f t="shared" si="159"/>
        <v>39041</v>
      </c>
      <c r="V157" s="15">
        <f t="shared" si="159"/>
        <v>39042</v>
      </c>
      <c r="W157" s="15">
        <f t="shared" si="159"/>
        <v>39043</v>
      </c>
      <c r="X157" s="15">
        <f t="shared" si="159"/>
        <v>39044</v>
      </c>
      <c r="Y157" s="15">
        <f t="shared" si="159"/>
        <v>39045</v>
      </c>
      <c r="Z157" s="15">
        <f t="shared" si="159"/>
        <v>39046</v>
      </c>
      <c r="AA157" s="15">
        <f t="shared" si="159"/>
        <v>39047</v>
      </c>
      <c r="AB157" s="15">
        <f t="shared" si="159"/>
        <v>39048</v>
      </c>
      <c r="AC157" s="15">
        <f t="shared" si="159"/>
        <v>39049</v>
      </c>
      <c r="AD157" s="15">
        <f t="shared" si="159"/>
        <v>39050</v>
      </c>
      <c r="AE157" s="15">
        <f t="shared" si="159"/>
        <v>39051</v>
      </c>
    </row>
    <row r="158" spans="1:32" x14ac:dyDescent="0.15">
      <c r="A158" s="4">
        <f>A146+100</f>
        <v>200612</v>
      </c>
      <c r="B158" s="15">
        <f>AE157+1</f>
        <v>39052</v>
      </c>
      <c r="C158" s="15">
        <f t="shared" ref="C158:AF158" si="160">B158+1</f>
        <v>39053</v>
      </c>
      <c r="D158" s="15">
        <f t="shared" si="160"/>
        <v>39054</v>
      </c>
      <c r="E158" s="15">
        <f t="shared" si="160"/>
        <v>39055</v>
      </c>
      <c r="F158" s="15">
        <f t="shared" si="160"/>
        <v>39056</v>
      </c>
      <c r="G158" s="15">
        <f t="shared" si="160"/>
        <v>39057</v>
      </c>
      <c r="H158" s="15">
        <f t="shared" si="160"/>
        <v>39058</v>
      </c>
      <c r="I158" s="15">
        <f t="shared" si="160"/>
        <v>39059</v>
      </c>
      <c r="J158" s="15">
        <f t="shared" si="160"/>
        <v>39060</v>
      </c>
      <c r="K158" s="15">
        <f t="shared" si="160"/>
        <v>39061</v>
      </c>
      <c r="L158" s="15">
        <f t="shared" si="160"/>
        <v>39062</v>
      </c>
      <c r="M158" s="15">
        <f t="shared" si="160"/>
        <v>39063</v>
      </c>
      <c r="N158" s="15">
        <f t="shared" si="160"/>
        <v>39064</v>
      </c>
      <c r="O158" s="15">
        <f t="shared" si="160"/>
        <v>39065</v>
      </c>
      <c r="P158" s="15">
        <f t="shared" si="160"/>
        <v>39066</v>
      </c>
      <c r="Q158" s="15">
        <f t="shared" si="160"/>
        <v>39067</v>
      </c>
      <c r="R158" s="15">
        <f t="shared" si="160"/>
        <v>39068</v>
      </c>
      <c r="S158" s="15">
        <f t="shared" si="160"/>
        <v>39069</v>
      </c>
      <c r="T158" s="15">
        <f t="shared" si="160"/>
        <v>39070</v>
      </c>
      <c r="U158" s="15">
        <f t="shared" si="160"/>
        <v>39071</v>
      </c>
      <c r="V158" s="15">
        <f t="shared" si="160"/>
        <v>39072</v>
      </c>
      <c r="W158" s="15">
        <f t="shared" si="160"/>
        <v>39073</v>
      </c>
      <c r="X158" s="15">
        <f t="shared" si="160"/>
        <v>39074</v>
      </c>
      <c r="Y158" s="15">
        <f t="shared" si="160"/>
        <v>39075</v>
      </c>
      <c r="Z158" s="15">
        <f t="shared" si="160"/>
        <v>39076</v>
      </c>
      <c r="AA158" s="15">
        <f t="shared" si="160"/>
        <v>39077</v>
      </c>
      <c r="AB158" s="15">
        <f t="shared" si="160"/>
        <v>39078</v>
      </c>
      <c r="AC158" s="15">
        <f t="shared" si="160"/>
        <v>39079</v>
      </c>
      <c r="AD158" s="15">
        <f t="shared" si="160"/>
        <v>39080</v>
      </c>
      <c r="AE158" s="15">
        <f t="shared" si="160"/>
        <v>39081</v>
      </c>
      <c r="AF158" s="15">
        <f t="shared" si="160"/>
        <v>39082</v>
      </c>
    </row>
    <row r="159" spans="1:32" x14ac:dyDescent="0.15">
      <c r="A159" s="4">
        <f>A147+10</f>
        <v>20071</v>
      </c>
      <c r="B159" s="15">
        <v>39083</v>
      </c>
      <c r="C159" s="15">
        <f>B159+1</f>
        <v>39084</v>
      </c>
      <c r="D159" s="15">
        <f t="shared" ref="D159:AF159" si="161">C159+1</f>
        <v>39085</v>
      </c>
      <c r="E159" s="15">
        <f t="shared" si="161"/>
        <v>39086</v>
      </c>
      <c r="F159" s="15">
        <f t="shared" si="161"/>
        <v>39087</v>
      </c>
      <c r="G159" s="15">
        <f t="shared" si="161"/>
        <v>39088</v>
      </c>
      <c r="H159" s="15">
        <f t="shared" si="161"/>
        <v>39089</v>
      </c>
      <c r="I159" s="15">
        <f t="shared" si="161"/>
        <v>39090</v>
      </c>
      <c r="J159" s="15">
        <f t="shared" si="161"/>
        <v>39091</v>
      </c>
      <c r="K159" s="15">
        <f t="shared" si="161"/>
        <v>39092</v>
      </c>
      <c r="L159" s="15">
        <f t="shared" si="161"/>
        <v>39093</v>
      </c>
      <c r="M159" s="15">
        <f t="shared" si="161"/>
        <v>39094</v>
      </c>
      <c r="N159" s="15">
        <f t="shared" si="161"/>
        <v>39095</v>
      </c>
      <c r="O159" s="15">
        <f t="shared" si="161"/>
        <v>39096</v>
      </c>
      <c r="P159" s="15">
        <f t="shared" si="161"/>
        <v>39097</v>
      </c>
      <c r="Q159" s="15">
        <f t="shared" si="161"/>
        <v>39098</v>
      </c>
      <c r="R159" s="15">
        <f t="shared" si="161"/>
        <v>39099</v>
      </c>
      <c r="S159" s="15">
        <f t="shared" si="161"/>
        <v>39100</v>
      </c>
      <c r="T159" s="15">
        <f t="shared" si="161"/>
        <v>39101</v>
      </c>
      <c r="U159" s="15">
        <f t="shared" si="161"/>
        <v>39102</v>
      </c>
      <c r="V159" s="15">
        <f t="shared" si="161"/>
        <v>39103</v>
      </c>
      <c r="W159" s="15">
        <f t="shared" si="161"/>
        <v>39104</v>
      </c>
      <c r="X159" s="15">
        <f t="shared" si="161"/>
        <v>39105</v>
      </c>
      <c r="Y159" s="15">
        <f t="shared" si="161"/>
        <v>39106</v>
      </c>
      <c r="Z159" s="15">
        <f t="shared" si="161"/>
        <v>39107</v>
      </c>
      <c r="AA159" s="15">
        <f t="shared" si="161"/>
        <v>39108</v>
      </c>
      <c r="AB159" s="15">
        <f t="shared" si="161"/>
        <v>39109</v>
      </c>
      <c r="AC159" s="15">
        <f t="shared" si="161"/>
        <v>39110</v>
      </c>
      <c r="AD159" s="15">
        <f t="shared" si="161"/>
        <v>39111</v>
      </c>
      <c r="AE159" s="15">
        <f t="shared" si="161"/>
        <v>39112</v>
      </c>
      <c r="AF159" s="15">
        <f t="shared" si="161"/>
        <v>39113</v>
      </c>
    </row>
    <row r="160" spans="1:32" x14ac:dyDescent="0.15">
      <c r="A160" s="4">
        <f t="shared" ref="A160:A167" si="162">A148+10</f>
        <v>20072</v>
      </c>
      <c r="B160" s="15">
        <f>AF159+1</f>
        <v>39114</v>
      </c>
      <c r="C160" s="15">
        <f>B160+1</f>
        <v>39115</v>
      </c>
      <c r="D160" s="15">
        <f t="shared" ref="D160:AC160" si="163">C160+1</f>
        <v>39116</v>
      </c>
      <c r="E160" s="15">
        <f t="shared" si="163"/>
        <v>39117</v>
      </c>
      <c r="F160" s="15">
        <f t="shared" si="163"/>
        <v>39118</v>
      </c>
      <c r="G160" s="15">
        <f t="shared" si="163"/>
        <v>39119</v>
      </c>
      <c r="H160" s="15">
        <f t="shared" si="163"/>
        <v>39120</v>
      </c>
      <c r="I160" s="15">
        <f t="shared" si="163"/>
        <v>39121</v>
      </c>
      <c r="J160" s="15">
        <f t="shared" si="163"/>
        <v>39122</v>
      </c>
      <c r="K160" s="15">
        <f t="shared" si="163"/>
        <v>39123</v>
      </c>
      <c r="L160" s="15">
        <f t="shared" si="163"/>
        <v>39124</v>
      </c>
      <c r="M160" s="15">
        <f t="shared" si="163"/>
        <v>39125</v>
      </c>
      <c r="N160" s="15">
        <f t="shared" si="163"/>
        <v>39126</v>
      </c>
      <c r="O160" s="15">
        <f t="shared" si="163"/>
        <v>39127</v>
      </c>
      <c r="P160" s="15">
        <f t="shared" si="163"/>
        <v>39128</v>
      </c>
      <c r="Q160" s="15">
        <f t="shared" si="163"/>
        <v>39129</v>
      </c>
      <c r="R160" s="15">
        <f t="shared" si="163"/>
        <v>39130</v>
      </c>
      <c r="S160" s="15">
        <f t="shared" si="163"/>
        <v>39131</v>
      </c>
      <c r="T160" s="15">
        <f t="shared" si="163"/>
        <v>39132</v>
      </c>
      <c r="U160" s="15">
        <f t="shared" si="163"/>
        <v>39133</v>
      </c>
      <c r="V160" s="15">
        <f t="shared" si="163"/>
        <v>39134</v>
      </c>
      <c r="W160" s="15">
        <f t="shared" si="163"/>
        <v>39135</v>
      </c>
      <c r="X160" s="15">
        <f t="shared" si="163"/>
        <v>39136</v>
      </c>
      <c r="Y160" s="15">
        <f t="shared" si="163"/>
        <v>39137</v>
      </c>
      <c r="Z160" s="15">
        <f t="shared" si="163"/>
        <v>39138</v>
      </c>
      <c r="AA160" s="15">
        <f t="shared" si="163"/>
        <v>39139</v>
      </c>
      <c r="AB160" s="15">
        <f t="shared" si="163"/>
        <v>39140</v>
      </c>
      <c r="AC160" s="15">
        <f t="shared" si="163"/>
        <v>39141</v>
      </c>
      <c r="AD160" s="15"/>
      <c r="AE160" s="15"/>
      <c r="AF160" s="15"/>
    </row>
    <row r="161" spans="1:32" x14ac:dyDescent="0.15">
      <c r="A161" s="4">
        <f t="shared" si="162"/>
        <v>20073</v>
      </c>
      <c r="B161" s="15">
        <f>AC160+1</f>
        <v>39142</v>
      </c>
      <c r="C161" s="15">
        <f>B161+1</f>
        <v>39143</v>
      </c>
      <c r="D161" s="15">
        <f t="shared" ref="D161:AF161" si="164">C161+1</f>
        <v>39144</v>
      </c>
      <c r="E161" s="15">
        <f t="shared" si="164"/>
        <v>39145</v>
      </c>
      <c r="F161" s="15">
        <f t="shared" si="164"/>
        <v>39146</v>
      </c>
      <c r="G161" s="15">
        <f t="shared" si="164"/>
        <v>39147</v>
      </c>
      <c r="H161" s="15">
        <f t="shared" si="164"/>
        <v>39148</v>
      </c>
      <c r="I161" s="15">
        <f t="shared" si="164"/>
        <v>39149</v>
      </c>
      <c r="J161" s="15">
        <f t="shared" si="164"/>
        <v>39150</v>
      </c>
      <c r="K161" s="15">
        <f t="shared" si="164"/>
        <v>39151</v>
      </c>
      <c r="L161" s="15">
        <f t="shared" si="164"/>
        <v>39152</v>
      </c>
      <c r="M161" s="15">
        <f t="shared" si="164"/>
        <v>39153</v>
      </c>
      <c r="N161" s="15">
        <f t="shared" si="164"/>
        <v>39154</v>
      </c>
      <c r="O161" s="15">
        <f t="shared" si="164"/>
        <v>39155</v>
      </c>
      <c r="P161" s="15">
        <f t="shared" si="164"/>
        <v>39156</v>
      </c>
      <c r="Q161" s="15">
        <f t="shared" si="164"/>
        <v>39157</v>
      </c>
      <c r="R161" s="15">
        <f t="shared" si="164"/>
        <v>39158</v>
      </c>
      <c r="S161" s="15">
        <f t="shared" si="164"/>
        <v>39159</v>
      </c>
      <c r="T161" s="15">
        <f t="shared" si="164"/>
        <v>39160</v>
      </c>
      <c r="U161" s="15">
        <f t="shared" si="164"/>
        <v>39161</v>
      </c>
      <c r="V161" s="15">
        <f t="shared" si="164"/>
        <v>39162</v>
      </c>
      <c r="W161" s="15">
        <f t="shared" si="164"/>
        <v>39163</v>
      </c>
      <c r="X161" s="15">
        <f t="shared" si="164"/>
        <v>39164</v>
      </c>
      <c r="Y161" s="15">
        <f t="shared" si="164"/>
        <v>39165</v>
      </c>
      <c r="Z161" s="15">
        <f t="shared" si="164"/>
        <v>39166</v>
      </c>
      <c r="AA161" s="15">
        <f t="shared" si="164"/>
        <v>39167</v>
      </c>
      <c r="AB161" s="15">
        <f t="shared" si="164"/>
        <v>39168</v>
      </c>
      <c r="AC161" s="15">
        <f t="shared" si="164"/>
        <v>39169</v>
      </c>
      <c r="AD161" s="15">
        <f t="shared" si="164"/>
        <v>39170</v>
      </c>
      <c r="AE161" s="15">
        <f t="shared" si="164"/>
        <v>39171</v>
      </c>
      <c r="AF161" s="15">
        <f t="shared" si="164"/>
        <v>39172</v>
      </c>
    </row>
    <row r="162" spans="1:32" x14ac:dyDescent="0.15">
      <c r="A162" s="4">
        <f t="shared" si="162"/>
        <v>20074</v>
      </c>
      <c r="B162" s="15">
        <f>AF161+1</f>
        <v>39173</v>
      </c>
      <c r="C162" s="15">
        <f>B162+1</f>
        <v>39174</v>
      </c>
      <c r="D162" s="15">
        <f t="shared" ref="D162:AE162" si="165">C162+1</f>
        <v>39175</v>
      </c>
      <c r="E162" s="15">
        <f t="shared" si="165"/>
        <v>39176</v>
      </c>
      <c r="F162" s="15">
        <f t="shared" si="165"/>
        <v>39177</v>
      </c>
      <c r="G162" s="15">
        <f t="shared" si="165"/>
        <v>39178</v>
      </c>
      <c r="H162" s="15">
        <f t="shared" si="165"/>
        <v>39179</v>
      </c>
      <c r="I162" s="15">
        <f t="shared" si="165"/>
        <v>39180</v>
      </c>
      <c r="J162" s="15">
        <f t="shared" si="165"/>
        <v>39181</v>
      </c>
      <c r="K162" s="15">
        <f t="shared" si="165"/>
        <v>39182</v>
      </c>
      <c r="L162" s="15">
        <f t="shared" si="165"/>
        <v>39183</v>
      </c>
      <c r="M162" s="15">
        <f t="shared" si="165"/>
        <v>39184</v>
      </c>
      <c r="N162" s="15">
        <f t="shared" si="165"/>
        <v>39185</v>
      </c>
      <c r="O162" s="15">
        <f t="shared" si="165"/>
        <v>39186</v>
      </c>
      <c r="P162" s="15">
        <f t="shared" si="165"/>
        <v>39187</v>
      </c>
      <c r="Q162" s="15">
        <f t="shared" si="165"/>
        <v>39188</v>
      </c>
      <c r="R162" s="15">
        <f t="shared" si="165"/>
        <v>39189</v>
      </c>
      <c r="S162" s="15">
        <f t="shared" si="165"/>
        <v>39190</v>
      </c>
      <c r="T162" s="15">
        <f t="shared" si="165"/>
        <v>39191</v>
      </c>
      <c r="U162" s="15">
        <f t="shared" si="165"/>
        <v>39192</v>
      </c>
      <c r="V162" s="15">
        <f t="shared" si="165"/>
        <v>39193</v>
      </c>
      <c r="W162" s="15">
        <f t="shared" si="165"/>
        <v>39194</v>
      </c>
      <c r="X162" s="15">
        <f t="shared" si="165"/>
        <v>39195</v>
      </c>
      <c r="Y162" s="15">
        <f t="shared" si="165"/>
        <v>39196</v>
      </c>
      <c r="Z162" s="15">
        <f t="shared" si="165"/>
        <v>39197</v>
      </c>
      <c r="AA162" s="15">
        <f t="shared" si="165"/>
        <v>39198</v>
      </c>
      <c r="AB162" s="15">
        <f t="shared" si="165"/>
        <v>39199</v>
      </c>
      <c r="AC162" s="15">
        <f t="shared" si="165"/>
        <v>39200</v>
      </c>
      <c r="AD162" s="15">
        <f t="shared" si="165"/>
        <v>39201</v>
      </c>
      <c r="AE162" s="15">
        <f t="shared" si="165"/>
        <v>39202</v>
      </c>
      <c r="AF162" s="15"/>
    </row>
    <row r="163" spans="1:32" x14ac:dyDescent="0.15">
      <c r="A163" s="4">
        <f t="shared" si="162"/>
        <v>20075</v>
      </c>
      <c r="B163" s="15">
        <f>AE162+1</f>
        <v>39203</v>
      </c>
      <c r="C163" s="15">
        <f t="shared" ref="C163:AF163" si="166">B163+1</f>
        <v>39204</v>
      </c>
      <c r="D163" s="15">
        <f t="shared" si="166"/>
        <v>39205</v>
      </c>
      <c r="E163" s="15">
        <f t="shared" si="166"/>
        <v>39206</v>
      </c>
      <c r="F163" s="15">
        <f t="shared" si="166"/>
        <v>39207</v>
      </c>
      <c r="G163" s="15">
        <f t="shared" si="166"/>
        <v>39208</v>
      </c>
      <c r="H163" s="15">
        <f t="shared" si="166"/>
        <v>39209</v>
      </c>
      <c r="I163" s="15">
        <f t="shared" si="166"/>
        <v>39210</v>
      </c>
      <c r="J163" s="15">
        <f t="shared" si="166"/>
        <v>39211</v>
      </c>
      <c r="K163" s="15">
        <f t="shared" si="166"/>
        <v>39212</v>
      </c>
      <c r="L163" s="15">
        <f t="shared" si="166"/>
        <v>39213</v>
      </c>
      <c r="M163" s="15">
        <f t="shared" si="166"/>
        <v>39214</v>
      </c>
      <c r="N163" s="15">
        <f t="shared" si="166"/>
        <v>39215</v>
      </c>
      <c r="O163" s="15">
        <f t="shared" si="166"/>
        <v>39216</v>
      </c>
      <c r="P163" s="15">
        <f t="shared" si="166"/>
        <v>39217</v>
      </c>
      <c r="Q163" s="15">
        <f t="shared" si="166"/>
        <v>39218</v>
      </c>
      <c r="R163" s="15">
        <f t="shared" si="166"/>
        <v>39219</v>
      </c>
      <c r="S163" s="15">
        <f t="shared" si="166"/>
        <v>39220</v>
      </c>
      <c r="T163" s="15">
        <f t="shared" si="166"/>
        <v>39221</v>
      </c>
      <c r="U163" s="15">
        <f t="shared" si="166"/>
        <v>39222</v>
      </c>
      <c r="V163" s="15">
        <f t="shared" si="166"/>
        <v>39223</v>
      </c>
      <c r="W163" s="15">
        <f t="shared" si="166"/>
        <v>39224</v>
      </c>
      <c r="X163" s="15">
        <f t="shared" si="166"/>
        <v>39225</v>
      </c>
      <c r="Y163" s="15">
        <f t="shared" si="166"/>
        <v>39226</v>
      </c>
      <c r="Z163" s="15">
        <f t="shared" si="166"/>
        <v>39227</v>
      </c>
      <c r="AA163" s="15">
        <f t="shared" si="166"/>
        <v>39228</v>
      </c>
      <c r="AB163" s="15">
        <f t="shared" si="166"/>
        <v>39229</v>
      </c>
      <c r="AC163" s="15">
        <f t="shared" si="166"/>
        <v>39230</v>
      </c>
      <c r="AD163" s="15">
        <f t="shared" si="166"/>
        <v>39231</v>
      </c>
      <c r="AE163" s="15">
        <f t="shared" si="166"/>
        <v>39232</v>
      </c>
      <c r="AF163" s="15">
        <f t="shared" si="166"/>
        <v>39233</v>
      </c>
    </row>
    <row r="164" spans="1:32" x14ac:dyDescent="0.15">
      <c r="A164" s="4">
        <f t="shared" si="162"/>
        <v>20076</v>
      </c>
      <c r="B164" s="15">
        <f>AF163+1</f>
        <v>39234</v>
      </c>
      <c r="C164" s="15">
        <f t="shared" ref="C164:AE164" si="167">B164+1</f>
        <v>39235</v>
      </c>
      <c r="D164" s="15">
        <f t="shared" si="167"/>
        <v>39236</v>
      </c>
      <c r="E164" s="15">
        <f t="shared" si="167"/>
        <v>39237</v>
      </c>
      <c r="F164" s="15">
        <f t="shared" si="167"/>
        <v>39238</v>
      </c>
      <c r="G164" s="15">
        <f t="shared" si="167"/>
        <v>39239</v>
      </c>
      <c r="H164" s="15">
        <f t="shared" si="167"/>
        <v>39240</v>
      </c>
      <c r="I164" s="15">
        <f t="shared" si="167"/>
        <v>39241</v>
      </c>
      <c r="J164" s="15">
        <f t="shared" si="167"/>
        <v>39242</v>
      </c>
      <c r="K164" s="15">
        <f t="shared" si="167"/>
        <v>39243</v>
      </c>
      <c r="L164" s="15">
        <f t="shared" si="167"/>
        <v>39244</v>
      </c>
      <c r="M164" s="15">
        <f t="shared" si="167"/>
        <v>39245</v>
      </c>
      <c r="N164" s="15">
        <f t="shared" si="167"/>
        <v>39246</v>
      </c>
      <c r="O164" s="15">
        <f t="shared" si="167"/>
        <v>39247</v>
      </c>
      <c r="P164" s="15">
        <f t="shared" si="167"/>
        <v>39248</v>
      </c>
      <c r="Q164" s="15">
        <f t="shared" si="167"/>
        <v>39249</v>
      </c>
      <c r="R164" s="15">
        <f t="shared" si="167"/>
        <v>39250</v>
      </c>
      <c r="S164" s="15">
        <f t="shared" si="167"/>
        <v>39251</v>
      </c>
      <c r="T164" s="15">
        <f t="shared" si="167"/>
        <v>39252</v>
      </c>
      <c r="U164" s="15">
        <f t="shared" si="167"/>
        <v>39253</v>
      </c>
      <c r="V164" s="15">
        <f t="shared" si="167"/>
        <v>39254</v>
      </c>
      <c r="W164" s="15">
        <f t="shared" si="167"/>
        <v>39255</v>
      </c>
      <c r="X164" s="15">
        <f t="shared" si="167"/>
        <v>39256</v>
      </c>
      <c r="Y164" s="15">
        <f t="shared" si="167"/>
        <v>39257</v>
      </c>
      <c r="Z164" s="15">
        <f t="shared" si="167"/>
        <v>39258</v>
      </c>
      <c r="AA164" s="15">
        <f t="shared" si="167"/>
        <v>39259</v>
      </c>
      <c r="AB164" s="15">
        <f t="shared" si="167"/>
        <v>39260</v>
      </c>
      <c r="AC164" s="15">
        <f t="shared" si="167"/>
        <v>39261</v>
      </c>
      <c r="AD164" s="15">
        <f t="shared" si="167"/>
        <v>39262</v>
      </c>
      <c r="AE164" s="15">
        <f t="shared" si="167"/>
        <v>39263</v>
      </c>
    </row>
    <row r="165" spans="1:32" x14ac:dyDescent="0.15">
      <c r="A165" s="4">
        <f t="shared" si="162"/>
        <v>20077</v>
      </c>
      <c r="B165" s="15">
        <f>AE164+1</f>
        <v>39264</v>
      </c>
      <c r="C165" s="15">
        <f t="shared" ref="C165:AF165" si="168">B165+1</f>
        <v>39265</v>
      </c>
      <c r="D165" s="15">
        <f t="shared" si="168"/>
        <v>39266</v>
      </c>
      <c r="E165" s="15">
        <f t="shared" si="168"/>
        <v>39267</v>
      </c>
      <c r="F165" s="15">
        <f t="shared" si="168"/>
        <v>39268</v>
      </c>
      <c r="G165" s="15">
        <f t="shared" si="168"/>
        <v>39269</v>
      </c>
      <c r="H165" s="15">
        <f t="shared" si="168"/>
        <v>39270</v>
      </c>
      <c r="I165" s="15">
        <f t="shared" si="168"/>
        <v>39271</v>
      </c>
      <c r="J165" s="15">
        <f t="shared" si="168"/>
        <v>39272</v>
      </c>
      <c r="K165" s="15">
        <f t="shared" si="168"/>
        <v>39273</v>
      </c>
      <c r="L165" s="15">
        <f t="shared" si="168"/>
        <v>39274</v>
      </c>
      <c r="M165" s="15">
        <f t="shared" si="168"/>
        <v>39275</v>
      </c>
      <c r="N165" s="15">
        <f t="shared" si="168"/>
        <v>39276</v>
      </c>
      <c r="O165" s="15">
        <f t="shared" si="168"/>
        <v>39277</v>
      </c>
      <c r="P165" s="15">
        <f t="shared" si="168"/>
        <v>39278</v>
      </c>
      <c r="Q165" s="15">
        <f t="shared" si="168"/>
        <v>39279</v>
      </c>
      <c r="R165" s="15">
        <f t="shared" si="168"/>
        <v>39280</v>
      </c>
      <c r="S165" s="15">
        <f t="shared" si="168"/>
        <v>39281</v>
      </c>
      <c r="T165" s="15">
        <f t="shared" si="168"/>
        <v>39282</v>
      </c>
      <c r="U165" s="15">
        <f t="shared" si="168"/>
        <v>39283</v>
      </c>
      <c r="V165" s="15">
        <f t="shared" si="168"/>
        <v>39284</v>
      </c>
      <c r="W165" s="15">
        <f t="shared" si="168"/>
        <v>39285</v>
      </c>
      <c r="X165" s="15">
        <f t="shared" si="168"/>
        <v>39286</v>
      </c>
      <c r="Y165" s="15">
        <f t="shared" si="168"/>
        <v>39287</v>
      </c>
      <c r="Z165" s="15">
        <f t="shared" si="168"/>
        <v>39288</v>
      </c>
      <c r="AA165" s="15">
        <f t="shared" si="168"/>
        <v>39289</v>
      </c>
      <c r="AB165" s="15">
        <f t="shared" si="168"/>
        <v>39290</v>
      </c>
      <c r="AC165" s="15">
        <f t="shared" si="168"/>
        <v>39291</v>
      </c>
      <c r="AD165" s="15">
        <f t="shared" si="168"/>
        <v>39292</v>
      </c>
      <c r="AE165" s="15">
        <f t="shared" si="168"/>
        <v>39293</v>
      </c>
      <c r="AF165" s="15">
        <f t="shared" si="168"/>
        <v>39294</v>
      </c>
    </row>
    <row r="166" spans="1:32" x14ac:dyDescent="0.15">
      <c r="A166" s="4">
        <f t="shared" si="162"/>
        <v>20078</v>
      </c>
      <c r="B166" s="15">
        <f>AF165+1</f>
        <v>39295</v>
      </c>
      <c r="C166" s="15">
        <f t="shared" ref="C166:AF166" si="169">B166+1</f>
        <v>39296</v>
      </c>
      <c r="D166" s="15">
        <f t="shared" si="169"/>
        <v>39297</v>
      </c>
      <c r="E166" s="15">
        <f t="shared" si="169"/>
        <v>39298</v>
      </c>
      <c r="F166" s="15">
        <f t="shared" si="169"/>
        <v>39299</v>
      </c>
      <c r="G166" s="15">
        <f t="shared" si="169"/>
        <v>39300</v>
      </c>
      <c r="H166" s="15">
        <f t="shared" si="169"/>
        <v>39301</v>
      </c>
      <c r="I166" s="15">
        <f t="shared" si="169"/>
        <v>39302</v>
      </c>
      <c r="J166" s="15">
        <f t="shared" si="169"/>
        <v>39303</v>
      </c>
      <c r="K166" s="15">
        <f t="shared" si="169"/>
        <v>39304</v>
      </c>
      <c r="L166" s="15">
        <f t="shared" si="169"/>
        <v>39305</v>
      </c>
      <c r="M166" s="15">
        <f t="shared" si="169"/>
        <v>39306</v>
      </c>
      <c r="N166" s="15">
        <f t="shared" si="169"/>
        <v>39307</v>
      </c>
      <c r="O166" s="15">
        <f t="shared" si="169"/>
        <v>39308</v>
      </c>
      <c r="P166" s="15">
        <f t="shared" si="169"/>
        <v>39309</v>
      </c>
      <c r="Q166" s="15">
        <f t="shared" si="169"/>
        <v>39310</v>
      </c>
      <c r="R166" s="15">
        <f t="shared" si="169"/>
        <v>39311</v>
      </c>
      <c r="S166" s="15">
        <f t="shared" si="169"/>
        <v>39312</v>
      </c>
      <c r="T166" s="15">
        <f t="shared" si="169"/>
        <v>39313</v>
      </c>
      <c r="U166" s="15">
        <f t="shared" si="169"/>
        <v>39314</v>
      </c>
      <c r="V166" s="15">
        <f t="shared" si="169"/>
        <v>39315</v>
      </c>
      <c r="W166" s="15">
        <f t="shared" si="169"/>
        <v>39316</v>
      </c>
      <c r="X166" s="15">
        <f t="shared" si="169"/>
        <v>39317</v>
      </c>
      <c r="Y166" s="15">
        <f t="shared" si="169"/>
        <v>39318</v>
      </c>
      <c r="Z166" s="15">
        <f t="shared" si="169"/>
        <v>39319</v>
      </c>
      <c r="AA166" s="15">
        <f t="shared" si="169"/>
        <v>39320</v>
      </c>
      <c r="AB166" s="15">
        <f t="shared" si="169"/>
        <v>39321</v>
      </c>
      <c r="AC166" s="15">
        <f t="shared" si="169"/>
        <v>39322</v>
      </c>
      <c r="AD166" s="15">
        <f t="shared" si="169"/>
        <v>39323</v>
      </c>
      <c r="AE166" s="15">
        <f t="shared" si="169"/>
        <v>39324</v>
      </c>
      <c r="AF166" s="15">
        <f t="shared" si="169"/>
        <v>39325</v>
      </c>
    </row>
    <row r="167" spans="1:32" x14ac:dyDescent="0.15">
      <c r="A167" s="4">
        <f t="shared" si="162"/>
        <v>20079</v>
      </c>
      <c r="B167" s="15">
        <f>AF166+1</f>
        <v>39326</v>
      </c>
      <c r="C167" s="15">
        <f t="shared" ref="C167:AE167" si="170">B167+1</f>
        <v>39327</v>
      </c>
      <c r="D167" s="15">
        <f t="shared" si="170"/>
        <v>39328</v>
      </c>
      <c r="E167" s="15">
        <f t="shared" si="170"/>
        <v>39329</v>
      </c>
      <c r="F167" s="15">
        <f t="shared" si="170"/>
        <v>39330</v>
      </c>
      <c r="G167" s="15">
        <f t="shared" si="170"/>
        <v>39331</v>
      </c>
      <c r="H167" s="15">
        <f t="shared" si="170"/>
        <v>39332</v>
      </c>
      <c r="I167" s="15">
        <f t="shared" si="170"/>
        <v>39333</v>
      </c>
      <c r="J167" s="15">
        <f t="shared" si="170"/>
        <v>39334</v>
      </c>
      <c r="K167" s="15">
        <f t="shared" si="170"/>
        <v>39335</v>
      </c>
      <c r="L167" s="15">
        <f t="shared" si="170"/>
        <v>39336</v>
      </c>
      <c r="M167" s="15">
        <f t="shared" si="170"/>
        <v>39337</v>
      </c>
      <c r="N167" s="15">
        <f t="shared" si="170"/>
        <v>39338</v>
      </c>
      <c r="O167" s="15">
        <f t="shared" si="170"/>
        <v>39339</v>
      </c>
      <c r="P167" s="15">
        <f t="shared" si="170"/>
        <v>39340</v>
      </c>
      <c r="Q167" s="15">
        <f t="shared" si="170"/>
        <v>39341</v>
      </c>
      <c r="R167" s="15">
        <f t="shared" si="170"/>
        <v>39342</v>
      </c>
      <c r="S167" s="15">
        <f t="shared" si="170"/>
        <v>39343</v>
      </c>
      <c r="T167" s="15">
        <f t="shared" si="170"/>
        <v>39344</v>
      </c>
      <c r="U167" s="15">
        <f t="shared" si="170"/>
        <v>39345</v>
      </c>
      <c r="V167" s="15">
        <f t="shared" si="170"/>
        <v>39346</v>
      </c>
      <c r="W167" s="15">
        <f t="shared" si="170"/>
        <v>39347</v>
      </c>
      <c r="X167" s="15">
        <f t="shared" si="170"/>
        <v>39348</v>
      </c>
      <c r="Y167" s="15">
        <f t="shared" si="170"/>
        <v>39349</v>
      </c>
      <c r="Z167" s="15">
        <f t="shared" si="170"/>
        <v>39350</v>
      </c>
      <c r="AA167" s="15">
        <f t="shared" si="170"/>
        <v>39351</v>
      </c>
      <c r="AB167" s="15">
        <f t="shared" si="170"/>
        <v>39352</v>
      </c>
      <c r="AC167" s="15">
        <f t="shared" si="170"/>
        <v>39353</v>
      </c>
      <c r="AD167" s="15">
        <f t="shared" si="170"/>
        <v>39354</v>
      </c>
      <c r="AE167" s="15">
        <f t="shared" si="170"/>
        <v>39355</v>
      </c>
    </row>
    <row r="168" spans="1:32" x14ac:dyDescent="0.15">
      <c r="A168" s="4">
        <f>A156+100</f>
        <v>200710</v>
      </c>
      <c r="B168" s="15">
        <f>AE167+1</f>
        <v>39356</v>
      </c>
      <c r="C168" s="15">
        <f t="shared" ref="C168:AF168" si="171">B168+1</f>
        <v>39357</v>
      </c>
      <c r="D168" s="15">
        <f t="shared" si="171"/>
        <v>39358</v>
      </c>
      <c r="E168" s="15">
        <f t="shared" si="171"/>
        <v>39359</v>
      </c>
      <c r="F168" s="15">
        <f t="shared" si="171"/>
        <v>39360</v>
      </c>
      <c r="G168" s="15">
        <f t="shared" si="171"/>
        <v>39361</v>
      </c>
      <c r="H168" s="15">
        <f t="shared" si="171"/>
        <v>39362</v>
      </c>
      <c r="I168" s="15">
        <f t="shared" si="171"/>
        <v>39363</v>
      </c>
      <c r="J168" s="15">
        <f t="shared" si="171"/>
        <v>39364</v>
      </c>
      <c r="K168" s="15">
        <f t="shared" si="171"/>
        <v>39365</v>
      </c>
      <c r="L168" s="15">
        <f t="shared" si="171"/>
        <v>39366</v>
      </c>
      <c r="M168" s="15">
        <f t="shared" si="171"/>
        <v>39367</v>
      </c>
      <c r="N168" s="15">
        <f t="shared" si="171"/>
        <v>39368</v>
      </c>
      <c r="O168" s="15">
        <f t="shared" si="171"/>
        <v>39369</v>
      </c>
      <c r="P168" s="15">
        <f t="shared" si="171"/>
        <v>39370</v>
      </c>
      <c r="Q168" s="15">
        <f t="shared" si="171"/>
        <v>39371</v>
      </c>
      <c r="R168" s="15">
        <f t="shared" si="171"/>
        <v>39372</v>
      </c>
      <c r="S168" s="15">
        <f t="shared" si="171"/>
        <v>39373</v>
      </c>
      <c r="T168" s="15">
        <f t="shared" si="171"/>
        <v>39374</v>
      </c>
      <c r="U168" s="15">
        <f t="shared" si="171"/>
        <v>39375</v>
      </c>
      <c r="V168" s="15">
        <f t="shared" si="171"/>
        <v>39376</v>
      </c>
      <c r="W168" s="15">
        <f t="shared" si="171"/>
        <v>39377</v>
      </c>
      <c r="X168" s="15">
        <f t="shared" si="171"/>
        <v>39378</v>
      </c>
      <c r="Y168" s="15">
        <f t="shared" si="171"/>
        <v>39379</v>
      </c>
      <c r="Z168" s="15">
        <f t="shared" si="171"/>
        <v>39380</v>
      </c>
      <c r="AA168" s="15">
        <f t="shared" si="171"/>
        <v>39381</v>
      </c>
      <c r="AB168" s="15">
        <f t="shared" si="171"/>
        <v>39382</v>
      </c>
      <c r="AC168" s="15">
        <f t="shared" si="171"/>
        <v>39383</v>
      </c>
      <c r="AD168" s="15">
        <f t="shared" si="171"/>
        <v>39384</v>
      </c>
      <c r="AE168" s="15">
        <f t="shared" si="171"/>
        <v>39385</v>
      </c>
      <c r="AF168" s="15">
        <f t="shared" si="171"/>
        <v>39386</v>
      </c>
    </row>
    <row r="169" spans="1:32" x14ac:dyDescent="0.15">
      <c r="A169" s="4">
        <f>A157+100</f>
        <v>200711</v>
      </c>
      <c r="B169" s="15">
        <f>AF168+1</f>
        <v>39387</v>
      </c>
      <c r="C169" s="15">
        <f t="shared" ref="C169:AE169" si="172">B169+1</f>
        <v>39388</v>
      </c>
      <c r="D169" s="15">
        <f t="shared" si="172"/>
        <v>39389</v>
      </c>
      <c r="E169" s="15">
        <f t="shared" si="172"/>
        <v>39390</v>
      </c>
      <c r="F169" s="15">
        <f t="shared" si="172"/>
        <v>39391</v>
      </c>
      <c r="G169" s="15">
        <f t="shared" si="172"/>
        <v>39392</v>
      </c>
      <c r="H169" s="15">
        <f t="shared" si="172"/>
        <v>39393</v>
      </c>
      <c r="I169" s="15">
        <f t="shared" si="172"/>
        <v>39394</v>
      </c>
      <c r="J169" s="15">
        <f t="shared" si="172"/>
        <v>39395</v>
      </c>
      <c r="K169" s="15">
        <f t="shared" si="172"/>
        <v>39396</v>
      </c>
      <c r="L169" s="15">
        <f t="shared" si="172"/>
        <v>39397</v>
      </c>
      <c r="M169" s="15">
        <f t="shared" si="172"/>
        <v>39398</v>
      </c>
      <c r="N169" s="15">
        <f t="shared" si="172"/>
        <v>39399</v>
      </c>
      <c r="O169" s="15">
        <f t="shared" si="172"/>
        <v>39400</v>
      </c>
      <c r="P169" s="15">
        <f t="shared" si="172"/>
        <v>39401</v>
      </c>
      <c r="Q169" s="15">
        <f t="shared" si="172"/>
        <v>39402</v>
      </c>
      <c r="R169" s="15">
        <f t="shared" si="172"/>
        <v>39403</v>
      </c>
      <c r="S169" s="15">
        <f t="shared" si="172"/>
        <v>39404</v>
      </c>
      <c r="T169" s="15">
        <f t="shared" si="172"/>
        <v>39405</v>
      </c>
      <c r="U169" s="15">
        <f t="shared" si="172"/>
        <v>39406</v>
      </c>
      <c r="V169" s="15">
        <f t="shared" si="172"/>
        <v>39407</v>
      </c>
      <c r="W169" s="15">
        <f t="shared" si="172"/>
        <v>39408</v>
      </c>
      <c r="X169" s="15">
        <f t="shared" si="172"/>
        <v>39409</v>
      </c>
      <c r="Y169" s="15">
        <f t="shared" si="172"/>
        <v>39410</v>
      </c>
      <c r="Z169" s="15">
        <f t="shared" si="172"/>
        <v>39411</v>
      </c>
      <c r="AA169" s="15">
        <f t="shared" si="172"/>
        <v>39412</v>
      </c>
      <c r="AB169" s="15">
        <f t="shared" si="172"/>
        <v>39413</v>
      </c>
      <c r="AC169" s="15">
        <f t="shared" si="172"/>
        <v>39414</v>
      </c>
      <c r="AD169" s="15">
        <f t="shared" si="172"/>
        <v>39415</v>
      </c>
      <c r="AE169" s="15">
        <f t="shared" si="172"/>
        <v>39416</v>
      </c>
    </row>
    <row r="170" spans="1:32" x14ac:dyDescent="0.15">
      <c r="A170" s="4">
        <f>A158+100</f>
        <v>200712</v>
      </c>
      <c r="B170" s="15">
        <f>AE169+1</f>
        <v>39417</v>
      </c>
      <c r="C170" s="15">
        <f t="shared" ref="C170:AF170" si="173">B170+1</f>
        <v>39418</v>
      </c>
      <c r="D170" s="15">
        <f t="shared" si="173"/>
        <v>39419</v>
      </c>
      <c r="E170" s="15">
        <f t="shared" si="173"/>
        <v>39420</v>
      </c>
      <c r="F170" s="15">
        <f t="shared" si="173"/>
        <v>39421</v>
      </c>
      <c r="G170" s="15">
        <f t="shared" si="173"/>
        <v>39422</v>
      </c>
      <c r="H170" s="15">
        <f t="shared" si="173"/>
        <v>39423</v>
      </c>
      <c r="I170" s="15">
        <f t="shared" si="173"/>
        <v>39424</v>
      </c>
      <c r="J170" s="15">
        <f t="shared" si="173"/>
        <v>39425</v>
      </c>
      <c r="K170" s="15">
        <f t="shared" si="173"/>
        <v>39426</v>
      </c>
      <c r="L170" s="15">
        <f t="shared" si="173"/>
        <v>39427</v>
      </c>
      <c r="M170" s="15">
        <f t="shared" si="173"/>
        <v>39428</v>
      </c>
      <c r="N170" s="15">
        <f t="shared" si="173"/>
        <v>39429</v>
      </c>
      <c r="O170" s="15">
        <f t="shared" si="173"/>
        <v>39430</v>
      </c>
      <c r="P170" s="15">
        <f t="shared" si="173"/>
        <v>39431</v>
      </c>
      <c r="Q170" s="15">
        <f t="shared" si="173"/>
        <v>39432</v>
      </c>
      <c r="R170" s="15">
        <f t="shared" si="173"/>
        <v>39433</v>
      </c>
      <c r="S170" s="15">
        <f t="shared" si="173"/>
        <v>39434</v>
      </c>
      <c r="T170" s="15">
        <f t="shared" si="173"/>
        <v>39435</v>
      </c>
      <c r="U170" s="15">
        <f t="shared" si="173"/>
        <v>39436</v>
      </c>
      <c r="V170" s="15">
        <f t="shared" si="173"/>
        <v>39437</v>
      </c>
      <c r="W170" s="15">
        <f t="shared" si="173"/>
        <v>39438</v>
      </c>
      <c r="X170" s="15">
        <f t="shared" si="173"/>
        <v>39439</v>
      </c>
      <c r="Y170" s="15">
        <f t="shared" si="173"/>
        <v>39440</v>
      </c>
      <c r="Z170" s="15">
        <f t="shared" si="173"/>
        <v>39441</v>
      </c>
      <c r="AA170" s="15">
        <f t="shared" si="173"/>
        <v>39442</v>
      </c>
      <c r="AB170" s="15">
        <f t="shared" si="173"/>
        <v>39443</v>
      </c>
      <c r="AC170" s="15">
        <f t="shared" si="173"/>
        <v>39444</v>
      </c>
      <c r="AD170" s="15">
        <f t="shared" si="173"/>
        <v>39445</v>
      </c>
      <c r="AE170" s="15">
        <f t="shared" si="173"/>
        <v>39446</v>
      </c>
      <c r="AF170" s="15">
        <f t="shared" si="173"/>
        <v>39447</v>
      </c>
    </row>
    <row r="171" spans="1:32" x14ac:dyDescent="0.15">
      <c r="A171" s="4">
        <f>A159+10</f>
        <v>20081</v>
      </c>
      <c r="B171" s="15">
        <v>39448</v>
      </c>
      <c r="C171" s="15">
        <f>B171+1</f>
        <v>39449</v>
      </c>
      <c r="D171" s="15">
        <f t="shared" ref="D171:AF171" si="174">C171+1</f>
        <v>39450</v>
      </c>
      <c r="E171" s="15">
        <f t="shared" si="174"/>
        <v>39451</v>
      </c>
      <c r="F171" s="15">
        <f t="shared" si="174"/>
        <v>39452</v>
      </c>
      <c r="G171" s="15">
        <f t="shared" si="174"/>
        <v>39453</v>
      </c>
      <c r="H171" s="15">
        <f t="shared" si="174"/>
        <v>39454</v>
      </c>
      <c r="I171" s="15">
        <f t="shared" si="174"/>
        <v>39455</v>
      </c>
      <c r="J171" s="15">
        <f t="shared" si="174"/>
        <v>39456</v>
      </c>
      <c r="K171" s="15">
        <f t="shared" si="174"/>
        <v>39457</v>
      </c>
      <c r="L171" s="15">
        <f t="shared" si="174"/>
        <v>39458</v>
      </c>
      <c r="M171" s="15">
        <f t="shared" si="174"/>
        <v>39459</v>
      </c>
      <c r="N171" s="15">
        <f t="shared" si="174"/>
        <v>39460</v>
      </c>
      <c r="O171" s="15">
        <f t="shared" si="174"/>
        <v>39461</v>
      </c>
      <c r="P171" s="15">
        <f t="shared" si="174"/>
        <v>39462</v>
      </c>
      <c r="Q171" s="15">
        <f t="shared" si="174"/>
        <v>39463</v>
      </c>
      <c r="R171" s="15">
        <f t="shared" si="174"/>
        <v>39464</v>
      </c>
      <c r="S171" s="15">
        <f t="shared" si="174"/>
        <v>39465</v>
      </c>
      <c r="T171" s="15">
        <f t="shared" si="174"/>
        <v>39466</v>
      </c>
      <c r="U171" s="15">
        <f t="shared" si="174"/>
        <v>39467</v>
      </c>
      <c r="V171" s="15">
        <f t="shared" si="174"/>
        <v>39468</v>
      </c>
      <c r="W171" s="15">
        <f t="shared" si="174"/>
        <v>39469</v>
      </c>
      <c r="X171" s="15">
        <f t="shared" si="174"/>
        <v>39470</v>
      </c>
      <c r="Y171" s="15">
        <f t="shared" si="174"/>
        <v>39471</v>
      </c>
      <c r="Z171" s="15">
        <f t="shared" si="174"/>
        <v>39472</v>
      </c>
      <c r="AA171" s="15">
        <f t="shared" si="174"/>
        <v>39473</v>
      </c>
      <c r="AB171" s="15">
        <f t="shared" si="174"/>
        <v>39474</v>
      </c>
      <c r="AC171" s="15">
        <f t="shared" si="174"/>
        <v>39475</v>
      </c>
      <c r="AD171" s="15">
        <f t="shared" si="174"/>
        <v>39476</v>
      </c>
      <c r="AE171" s="15">
        <f t="shared" si="174"/>
        <v>39477</v>
      </c>
      <c r="AF171" s="15">
        <f t="shared" si="174"/>
        <v>39478</v>
      </c>
    </row>
    <row r="172" spans="1:32" x14ac:dyDescent="0.15">
      <c r="A172" s="4">
        <f t="shared" ref="A172:A179" si="175">A160+10</f>
        <v>20082</v>
      </c>
      <c r="B172" s="15">
        <f>AF171+1</f>
        <v>39479</v>
      </c>
      <c r="C172" s="15">
        <f>B172+1</f>
        <v>39480</v>
      </c>
      <c r="D172" s="15">
        <f t="shared" ref="D172:AD172" si="176">C172+1</f>
        <v>39481</v>
      </c>
      <c r="E172" s="15">
        <f t="shared" si="176"/>
        <v>39482</v>
      </c>
      <c r="F172" s="15">
        <f t="shared" si="176"/>
        <v>39483</v>
      </c>
      <c r="G172" s="15">
        <f t="shared" si="176"/>
        <v>39484</v>
      </c>
      <c r="H172" s="15">
        <f t="shared" si="176"/>
        <v>39485</v>
      </c>
      <c r="I172" s="15">
        <f t="shared" si="176"/>
        <v>39486</v>
      </c>
      <c r="J172" s="15">
        <f t="shared" si="176"/>
        <v>39487</v>
      </c>
      <c r="K172" s="15">
        <f t="shared" si="176"/>
        <v>39488</v>
      </c>
      <c r="L172" s="15">
        <f t="shared" si="176"/>
        <v>39489</v>
      </c>
      <c r="M172" s="15">
        <f t="shared" si="176"/>
        <v>39490</v>
      </c>
      <c r="N172" s="15">
        <f t="shared" si="176"/>
        <v>39491</v>
      </c>
      <c r="O172" s="15">
        <f t="shared" si="176"/>
        <v>39492</v>
      </c>
      <c r="P172" s="15">
        <f t="shared" si="176"/>
        <v>39493</v>
      </c>
      <c r="Q172" s="15">
        <f t="shared" si="176"/>
        <v>39494</v>
      </c>
      <c r="R172" s="15">
        <f t="shared" si="176"/>
        <v>39495</v>
      </c>
      <c r="S172" s="15">
        <f t="shared" si="176"/>
        <v>39496</v>
      </c>
      <c r="T172" s="15">
        <f t="shared" si="176"/>
        <v>39497</v>
      </c>
      <c r="U172" s="15">
        <f t="shared" si="176"/>
        <v>39498</v>
      </c>
      <c r="V172" s="15">
        <f t="shared" si="176"/>
        <v>39499</v>
      </c>
      <c r="W172" s="15">
        <f t="shared" si="176"/>
        <v>39500</v>
      </c>
      <c r="X172" s="15">
        <f t="shared" si="176"/>
        <v>39501</v>
      </c>
      <c r="Y172" s="15">
        <f t="shared" si="176"/>
        <v>39502</v>
      </c>
      <c r="Z172" s="15">
        <f t="shared" si="176"/>
        <v>39503</v>
      </c>
      <c r="AA172" s="15">
        <f t="shared" si="176"/>
        <v>39504</v>
      </c>
      <c r="AB172" s="15">
        <f t="shared" si="176"/>
        <v>39505</v>
      </c>
      <c r="AC172" s="15">
        <f t="shared" si="176"/>
        <v>39506</v>
      </c>
      <c r="AD172" s="15">
        <f t="shared" si="176"/>
        <v>39507</v>
      </c>
      <c r="AE172" s="15"/>
      <c r="AF172" s="15"/>
    </row>
    <row r="173" spans="1:32" x14ac:dyDescent="0.15">
      <c r="A173" s="4">
        <f t="shared" si="175"/>
        <v>20083</v>
      </c>
      <c r="B173" s="15">
        <f>AD172+1</f>
        <v>39508</v>
      </c>
      <c r="C173" s="15">
        <f>B173+1</f>
        <v>39509</v>
      </c>
      <c r="D173" s="15">
        <f t="shared" ref="D173:AF173" si="177">C173+1</f>
        <v>39510</v>
      </c>
      <c r="E173" s="15">
        <f t="shared" si="177"/>
        <v>39511</v>
      </c>
      <c r="F173" s="15">
        <f t="shared" si="177"/>
        <v>39512</v>
      </c>
      <c r="G173" s="15">
        <f t="shared" si="177"/>
        <v>39513</v>
      </c>
      <c r="H173" s="15">
        <f t="shared" si="177"/>
        <v>39514</v>
      </c>
      <c r="I173" s="15">
        <f t="shared" si="177"/>
        <v>39515</v>
      </c>
      <c r="J173" s="15">
        <f t="shared" si="177"/>
        <v>39516</v>
      </c>
      <c r="K173" s="15">
        <f t="shared" si="177"/>
        <v>39517</v>
      </c>
      <c r="L173" s="15">
        <f t="shared" si="177"/>
        <v>39518</v>
      </c>
      <c r="M173" s="15">
        <f t="shared" si="177"/>
        <v>39519</v>
      </c>
      <c r="N173" s="15">
        <f t="shared" si="177"/>
        <v>39520</v>
      </c>
      <c r="O173" s="15">
        <f t="shared" si="177"/>
        <v>39521</v>
      </c>
      <c r="P173" s="15">
        <f t="shared" si="177"/>
        <v>39522</v>
      </c>
      <c r="Q173" s="15">
        <f t="shared" si="177"/>
        <v>39523</v>
      </c>
      <c r="R173" s="15">
        <f t="shared" si="177"/>
        <v>39524</v>
      </c>
      <c r="S173" s="15">
        <f t="shared" si="177"/>
        <v>39525</v>
      </c>
      <c r="T173" s="15">
        <f t="shared" si="177"/>
        <v>39526</v>
      </c>
      <c r="U173" s="15">
        <f t="shared" si="177"/>
        <v>39527</v>
      </c>
      <c r="V173" s="15">
        <f t="shared" si="177"/>
        <v>39528</v>
      </c>
      <c r="W173" s="15">
        <f t="shared" si="177"/>
        <v>39529</v>
      </c>
      <c r="X173" s="15">
        <f t="shared" si="177"/>
        <v>39530</v>
      </c>
      <c r="Y173" s="15">
        <f t="shared" si="177"/>
        <v>39531</v>
      </c>
      <c r="Z173" s="15">
        <f t="shared" si="177"/>
        <v>39532</v>
      </c>
      <c r="AA173" s="15">
        <f t="shared" si="177"/>
        <v>39533</v>
      </c>
      <c r="AB173" s="15">
        <f t="shared" si="177"/>
        <v>39534</v>
      </c>
      <c r="AC173" s="15">
        <f t="shared" si="177"/>
        <v>39535</v>
      </c>
      <c r="AD173" s="15">
        <f t="shared" si="177"/>
        <v>39536</v>
      </c>
      <c r="AE173" s="15">
        <f t="shared" si="177"/>
        <v>39537</v>
      </c>
      <c r="AF173" s="15">
        <f t="shared" si="177"/>
        <v>39538</v>
      </c>
    </row>
    <row r="174" spans="1:32" x14ac:dyDescent="0.15">
      <c r="A174" s="4">
        <f t="shared" si="175"/>
        <v>20084</v>
      </c>
      <c r="B174" s="15">
        <f>AF173+1</f>
        <v>39539</v>
      </c>
      <c r="C174" s="15">
        <f>B174+1</f>
        <v>39540</v>
      </c>
      <c r="D174" s="15">
        <f t="shared" ref="D174:AE174" si="178">C174+1</f>
        <v>39541</v>
      </c>
      <c r="E174" s="15">
        <f t="shared" si="178"/>
        <v>39542</v>
      </c>
      <c r="F174" s="15">
        <f t="shared" si="178"/>
        <v>39543</v>
      </c>
      <c r="G174" s="15">
        <f t="shared" si="178"/>
        <v>39544</v>
      </c>
      <c r="H174" s="15">
        <f t="shared" si="178"/>
        <v>39545</v>
      </c>
      <c r="I174" s="15">
        <f t="shared" si="178"/>
        <v>39546</v>
      </c>
      <c r="J174" s="15">
        <f t="shared" si="178"/>
        <v>39547</v>
      </c>
      <c r="K174" s="15">
        <f t="shared" si="178"/>
        <v>39548</v>
      </c>
      <c r="L174" s="15">
        <f t="shared" si="178"/>
        <v>39549</v>
      </c>
      <c r="M174" s="15">
        <f t="shared" si="178"/>
        <v>39550</v>
      </c>
      <c r="N174" s="15">
        <f t="shared" si="178"/>
        <v>39551</v>
      </c>
      <c r="O174" s="15">
        <f t="shared" si="178"/>
        <v>39552</v>
      </c>
      <c r="P174" s="15">
        <f t="shared" si="178"/>
        <v>39553</v>
      </c>
      <c r="Q174" s="15">
        <f t="shared" si="178"/>
        <v>39554</v>
      </c>
      <c r="R174" s="15">
        <f t="shared" si="178"/>
        <v>39555</v>
      </c>
      <c r="S174" s="15">
        <f t="shared" si="178"/>
        <v>39556</v>
      </c>
      <c r="T174" s="15">
        <f t="shared" si="178"/>
        <v>39557</v>
      </c>
      <c r="U174" s="15">
        <f t="shared" si="178"/>
        <v>39558</v>
      </c>
      <c r="V174" s="15">
        <f t="shared" si="178"/>
        <v>39559</v>
      </c>
      <c r="W174" s="15">
        <f t="shared" si="178"/>
        <v>39560</v>
      </c>
      <c r="X174" s="15">
        <f t="shared" si="178"/>
        <v>39561</v>
      </c>
      <c r="Y174" s="15">
        <f t="shared" si="178"/>
        <v>39562</v>
      </c>
      <c r="Z174" s="15">
        <f t="shared" si="178"/>
        <v>39563</v>
      </c>
      <c r="AA174" s="15">
        <f t="shared" si="178"/>
        <v>39564</v>
      </c>
      <c r="AB174" s="15">
        <f t="shared" si="178"/>
        <v>39565</v>
      </c>
      <c r="AC174" s="15">
        <f t="shared" si="178"/>
        <v>39566</v>
      </c>
      <c r="AD174" s="15">
        <f t="shared" si="178"/>
        <v>39567</v>
      </c>
      <c r="AE174" s="15">
        <f t="shared" si="178"/>
        <v>39568</v>
      </c>
      <c r="AF174" s="15"/>
    </row>
    <row r="175" spans="1:32" x14ac:dyDescent="0.15">
      <c r="A175" s="4">
        <f t="shared" si="175"/>
        <v>20085</v>
      </c>
      <c r="B175" s="15">
        <f>AE174+1</f>
        <v>39569</v>
      </c>
      <c r="C175" s="15">
        <f t="shared" ref="C175:AF175" si="179">B175+1</f>
        <v>39570</v>
      </c>
      <c r="D175" s="15">
        <f t="shared" si="179"/>
        <v>39571</v>
      </c>
      <c r="E175" s="15">
        <f t="shared" si="179"/>
        <v>39572</v>
      </c>
      <c r="F175" s="15">
        <f t="shared" si="179"/>
        <v>39573</v>
      </c>
      <c r="G175" s="15">
        <f t="shared" si="179"/>
        <v>39574</v>
      </c>
      <c r="H175" s="15">
        <f t="shared" si="179"/>
        <v>39575</v>
      </c>
      <c r="I175" s="15">
        <f t="shared" si="179"/>
        <v>39576</v>
      </c>
      <c r="J175" s="15">
        <f t="shared" si="179"/>
        <v>39577</v>
      </c>
      <c r="K175" s="15">
        <f t="shared" si="179"/>
        <v>39578</v>
      </c>
      <c r="L175" s="15">
        <f t="shared" si="179"/>
        <v>39579</v>
      </c>
      <c r="M175" s="15">
        <f t="shared" si="179"/>
        <v>39580</v>
      </c>
      <c r="N175" s="15">
        <f t="shared" si="179"/>
        <v>39581</v>
      </c>
      <c r="O175" s="15">
        <f t="shared" si="179"/>
        <v>39582</v>
      </c>
      <c r="P175" s="15">
        <f t="shared" si="179"/>
        <v>39583</v>
      </c>
      <c r="Q175" s="15">
        <f t="shared" si="179"/>
        <v>39584</v>
      </c>
      <c r="R175" s="15">
        <f t="shared" si="179"/>
        <v>39585</v>
      </c>
      <c r="S175" s="15">
        <f t="shared" si="179"/>
        <v>39586</v>
      </c>
      <c r="T175" s="15">
        <f t="shared" si="179"/>
        <v>39587</v>
      </c>
      <c r="U175" s="15">
        <f t="shared" si="179"/>
        <v>39588</v>
      </c>
      <c r="V175" s="15">
        <f t="shared" si="179"/>
        <v>39589</v>
      </c>
      <c r="W175" s="15">
        <f t="shared" si="179"/>
        <v>39590</v>
      </c>
      <c r="X175" s="15">
        <f t="shared" si="179"/>
        <v>39591</v>
      </c>
      <c r="Y175" s="15">
        <f t="shared" si="179"/>
        <v>39592</v>
      </c>
      <c r="Z175" s="15">
        <f t="shared" si="179"/>
        <v>39593</v>
      </c>
      <c r="AA175" s="15">
        <f t="shared" si="179"/>
        <v>39594</v>
      </c>
      <c r="AB175" s="15">
        <f t="shared" si="179"/>
        <v>39595</v>
      </c>
      <c r="AC175" s="15">
        <f t="shared" si="179"/>
        <v>39596</v>
      </c>
      <c r="AD175" s="15">
        <f t="shared" si="179"/>
        <v>39597</v>
      </c>
      <c r="AE175" s="15">
        <f t="shared" si="179"/>
        <v>39598</v>
      </c>
      <c r="AF175" s="15">
        <f t="shared" si="179"/>
        <v>39599</v>
      </c>
    </row>
    <row r="176" spans="1:32" x14ac:dyDescent="0.15">
      <c r="A176" s="4">
        <f t="shared" si="175"/>
        <v>20086</v>
      </c>
      <c r="B176" s="15">
        <f>AF175+1</f>
        <v>39600</v>
      </c>
      <c r="C176" s="15">
        <f t="shared" ref="C176:AE176" si="180">B176+1</f>
        <v>39601</v>
      </c>
      <c r="D176" s="15">
        <f t="shared" si="180"/>
        <v>39602</v>
      </c>
      <c r="E176" s="15">
        <f t="shared" si="180"/>
        <v>39603</v>
      </c>
      <c r="F176" s="15">
        <f t="shared" si="180"/>
        <v>39604</v>
      </c>
      <c r="G176" s="15">
        <f t="shared" si="180"/>
        <v>39605</v>
      </c>
      <c r="H176" s="15">
        <f t="shared" si="180"/>
        <v>39606</v>
      </c>
      <c r="I176" s="15">
        <f t="shared" si="180"/>
        <v>39607</v>
      </c>
      <c r="J176" s="15">
        <f t="shared" si="180"/>
        <v>39608</v>
      </c>
      <c r="K176" s="15">
        <f t="shared" si="180"/>
        <v>39609</v>
      </c>
      <c r="L176" s="15">
        <f t="shared" si="180"/>
        <v>39610</v>
      </c>
      <c r="M176" s="15">
        <f t="shared" si="180"/>
        <v>39611</v>
      </c>
      <c r="N176" s="15">
        <f t="shared" si="180"/>
        <v>39612</v>
      </c>
      <c r="O176" s="15">
        <f t="shared" si="180"/>
        <v>39613</v>
      </c>
      <c r="P176" s="15">
        <f t="shared" si="180"/>
        <v>39614</v>
      </c>
      <c r="Q176" s="15">
        <f t="shared" si="180"/>
        <v>39615</v>
      </c>
      <c r="R176" s="15">
        <f t="shared" si="180"/>
        <v>39616</v>
      </c>
      <c r="S176" s="15">
        <f t="shared" si="180"/>
        <v>39617</v>
      </c>
      <c r="T176" s="15">
        <f t="shared" si="180"/>
        <v>39618</v>
      </c>
      <c r="U176" s="15">
        <f t="shared" si="180"/>
        <v>39619</v>
      </c>
      <c r="V176" s="15">
        <f t="shared" si="180"/>
        <v>39620</v>
      </c>
      <c r="W176" s="15">
        <f t="shared" si="180"/>
        <v>39621</v>
      </c>
      <c r="X176" s="15">
        <f t="shared" si="180"/>
        <v>39622</v>
      </c>
      <c r="Y176" s="15">
        <f t="shared" si="180"/>
        <v>39623</v>
      </c>
      <c r="Z176" s="15">
        <f t="shared" si="180"/>
        <v>39624</v>
      </c>
      <c r="AA176" s="15">
        <f t="shared" si="180"/>
        <v>39625</v>
      </c>
      <c r="AB176" s="15">
        <f t="shared" si="180"/>
        <v>39626</v>
      </c>
      <c r="AC176" s="15">
        <f t="shared" si="180"/>
        <v>39627</v>
      </c>
      <c r="AD176" s="15">
        <f t="shared" si="180"/>
        <v>39628</v>
      </c>
      <c r="AE176" s="15">
        <f t="shared" si="180"/>
        <v>39629</v>
      </c>
    </row>
    <row r="177" spans="1:32" x14ac:dyDescent="0.15">
      <c r="A177" s="4">
        <f t="shared" si="175"/>
        <v>20087</v>
      </c>
      <c r="B177" s="15">
        <f>AE176+1</f>
        <v>39630</v>
      </c>
      <c r="C177" s="15">
        <f t="shared" ref="C177:AF177" si="181">B177+1</f>
        <v>39631</v>
      </c>
      <c r="D177" s="15">
        <f t="shared" si="181"/>
        <v>39632</v>
      </c>
      <c r="E177" s="15">
        <f t="shared" si="181"/>
        <v>39633</v>
      </c>
      <c r="F177" s="15">
        <f t="shared" si="181"/>
        <v>39634</v>
      </c>
      <c r="G177" s="15">
        <f t="shared" si="181"/>
        <v>39635</v>
      </c>
      <c r="H177" s="15">
        <f t="shared" si="181"/>
        <v>39636</v>
      </c>
      <c r="I177" s="15">
        <f t="shared" si="181"/>
        <v>39637</v>
      </c>
      <c r="J177" s="15">
        <f t="shared" si="181"/>
        <v>39638</v>
      </c>
      <c r="K177" s="15">
        <f t="shared" si="181"/>
        <v>39639</v>
      </c>
      <c r="L177" s="15">
        <f t="shared" si="181"/>
        <v>39640</v>
      </c>
      <c r="M177" s="15">
        <f t="shared" si="181"/>
        <v>39641</v>
      </c>
      <c r="N177" s="15">
        <f t="shared" si="181"/>
        <v>39642</v>
      </c>
      <c r="O177" s="15">
        <f t="shared" si="181"/>
        <v>39643</v>
      </c>
      <c r="P177" s="15">
        <f t="shared" si="181"/>
        <v>39644</v>
      </c>
      <c r="Q177" s="15">
        <f t="shared" si="181"/>
        <v>39645</v>
      </c>
      <c r="R177" s="15">
        <f t="shared" si="181"/>
        <v>39646</v>
      </c>
      <c r="S177" s="15">
        <f t="shared" si="181"/>
        <v>39647</v>
      </c>
      <c r="T177" s="15">
        <f t="shared" si="181"/>
        <v>39648</v>
      </c>
      <c r="U177" s="15">
        <f t="shared" si="181"/>
        <v>39649</v>
      </c>
      <c r="V177" s="15">
        <f t="shared" si="181"/>
        <v>39650</v>
      </c>
      <c r="W177" s="15">
        <f t="shared" si="181"/>
        <v>39651</v>
      </c>
      <c r="X177" s="15">
        <f t="shared" si="181"/>
        <v>39652</v>
      </c>
      <c r="Y177" s="15">
        <f t="shared" si="181"/>
        <v>39653</v>
      </c>
      <c r="Z177" s="15">
        <f t="shared" si="181"/>
        <v>39654</v>
      </c>
      <c r="AA177" s="15">
        <f t="shared" si="181"/>
        <v>39655</v>
      </c>
      <c r="AB177" s="15">
        <f t="shared" si="181"/>
        <v>39656</v>
      </c>
      <c r="AC177" s="15">
        <f t="shared" si="181"/>
        <v>39657</v>
      </c>
      <c r="AD177" s="15">
        <f t="shared" si="181"/>
        <v>39658</v>
      </c>
      <c r="AE177" s="15">
        <f t="shared" si="181"/>
        <v>39659</v>
      </c>
      <c r="AF177" s="15">
        <f t="shared" si="181"/>
        <v>39660</v>
      </c>
    </row>
    <row r="178" spans="1:32" x14ac:dyDescent="0.15">
      <c r="A178" s="4">
        <f t="shared" si="175"/>
        <v>20088</v>
      </c>
      <c r="B178" s="15">
        <f>AF177+1</f>
        <v>39661</v>
      </c>
      <c r="C178" s="15">
        <f t="shared" ref="C178:AF178" si="182">B178+1</f>
        <v>39662</v>
      </c>
      <c r="D178" s="15">
        <f t="shared" si="182"/>
        <v>39663</v>
      </c>
      <c r="E178" s="15">
        <f t="shared" si="182"/>
        <v>39664</v>
      </c>
      <c r="F178" s="15">
        <f t="shared" si="182"/>
        <v>39665</v>
      </c>
      <c r="G178" s="15">
        <f t="shared" si="182"/>
        <v>39666</v>
      </c>
      <c r="H178" s="15">
        <f t="shared" si="182"/>
        <v>39667</v>
      </c>
      <c r="I178" s="15">
        <f t="shared" si="182"/>
        <v>39668</v>
      </c>
      <c r="J178" s="15">
        <f t="shared" si="182"/>
        <v>39669</v>
      </c>
      <c r="K178" s="15">
        <f t="shared" si="182"/>
        <v>39670</v>
      </c>
      <c r="L178" s="15">
        <f t="shared" si="182"/>
        <v>39671</v>
      </c>
      <c r="M178" s="15">
        <f t="shared" si="182"/>
        <v>39672</v>
      </c>
      <c r="N178" s="15">
        <f t="shared" si="182"/>
        <v>39673</v>
      </c>
      <c r="O178" s="15">
        <f t="shared" si="182"/>
        <v>39674</v>
      </c>
      <c r="P178" s="15">
        <f t="shared" si="182"/>
        <v>39675</v>
      </c>
      <c r="Q178" s="15">
        <f t="shared" si="182"/>
        <v>39676</v>
      </c>
      <c r="R178" s="15">
        <f t="shared" si="182"/>
        <v>39677</v>
      </c>
      <c r="S178" s="15">
        <f t="shared" si="182"/>
        <v>39678</v>
      </c>
      <c r="T178" s="15">
        <f t="shared" si="182"/>
        <v>39679</v>
      </c>
      <c r="U178" s="15">
        <f t="shared" si="182"/>
        <v>39680</v>
      </c>
      <c r="V178" s="15">
        <f t="shared" si="182"/>
        <v>39681</v>
      </c>
      <c r="W178" s="15">
        <f t="shared" si="182"/>
        <v>39682</v>
      </c>
      <c r="X178" s="15">
        <f t="shared" si="182"/>
        <v>39683</v>
      </c>
      <c r="Y178" s="15">
        <f t="shared" si="182"/>
        <v>39684</v>
      </c>
      <c r="Z178" s="15">
        <f t="shared" si="182"/>
        <v>39685</v>
      </c>
      <c r="AA178" s="15">
        <f t="shared" si="182"/>
        <v>39686</v>
      </c>
      <c r="AB178" s="15">
        <f t="shared" si="182"/>
        <v>39687</v>
      </c>
      <c r="AC178" s="15">
        <f t="shared" si="182"/>
        <v>39688</v>
      </c>
      <c r="AD178" s="15">
        <f t="shared" si="182"/>
        <v>39689</v>
      </c>
      <c r="AE178" s="15">
        <f t="shared" si="182"/>
        <v>39690</v>
      </c>
      <c r="AF178" s="15">
        <f t="shared" si="182"/>
        <v>39691</v>
      </c>
    </row>
    <row r="179" spans="1:32" x14ac:dyDescent="0.15">
      <c r="A179" s="4">
        <f t="shared" si="175"/>
        <v>20089</v>
      </c>
      <c r="B179" s="15">
        <f>AF178+1</f>
        <v>39692</v>
      </c>
      <c r="C179" s="15">
        <f t="shared" ref="C179:AE179" si="183">B179+1</f>
        <v>39693</v>
      </c>
      <c r="D179" s="15">
        <f t="shared" si="183"/>
        <v>39694</v>
      </c>
      <c r="E179" s="15">
        <f t="shared" si="183"/>
        <v>39695</v>
      </c>
      <c r="F179" s="15">
        <f t="shared" si="183"/>
        <v>39696</v>
      </c>
      <c r="G179" s="15">
        <f t="shared" si="183"/>
        <v>39697</v>
      </c>
      <c r="H179" s="15">
        <f t="shared" si="183"/>
        <v>39698</v>
      </c>
      <c r="I179" s="15">
        <f t="shared" si="183"/>
        <v>39699</v>
      </c>
      <c r="J179" s="15">
        <f t="shared" si="183"/>
        <v>39700</v>
      </c>
      <c r="K179" s="15">
        <f t="shared" si="183"/>
        <v>39701</v>
      </c>
      <c r="L179" s="15">
        <f t="shared" si="183"/>
        <v>39702</v>
      </c>
      <c r="M179" s="15">
        <f t="shared" si="183"/>
        <v>39703</v>
      </c>
      <c r="N179" s="15">
        <f t="shared" si="183"/>
        <v>39704</v>
      </c>
      <c r="O179" s="15">
        <f t="shared" si="183"/>
        <v>39705</v>
      </c>
      <c r="P179" s="15">
        <f t="shared" si="183"/>
        <v>39706</v>
      </c>
      <c r="Q179" s="15">
        <f t="shared" si="183"/>
        <v>39707</v>
      </c>
      <c r="R179" s="15">
        <f t="shared" si="183"/>
        <v>39708</v>
      </c>
      <c r="S179" s="15">
        <f t="shared" si="183"/>
        <v>39709</v>
      </c>
      <c r="T179" s="15">
        <f t="shared" si="183"/>
        <v>39710</v>
      </c>
      <c r="U179" s="15">
        <f t="shared" si="183"/>
        <v>39711</v>
      </c>
      <c r="V179" s="15">
        <f t="shared" si="183"/>
        <v>39712</v>
      </c>
      <c r="W179" s="15">
        <f t="shared" si="183"/>
        <v>39713</v>
      </c>
      <c r="X179" s="15">
        <f t="shared" si="183"/>
        <v>39714</v>
      </c>
      <c r="Y179" s="15">
        <f t="shared" si="183"/>
        <v>39715</v>
      </c>
      <c r="Z179" s="15">
        <f t="shared" si="183"/>
        <v>39716</v>
      </c>
      <c r="AA179" s="15">
        <f t="shared" si="183"/>
        <v>39717</v>
      </c>
      <c r="AB179" s="15">
        <f t="shared" si="183"/>
        <v>39718</v>
      </c>
      <c r="AC179" s="15">
        <f t="shared" si="183"/>
        <v>39719</v>
      </c>
      <c r="AD179" s="15">
        <f t="shared" si="183"/>
        <v>39720</v>
      </c>
      <c r="AE179" s="15">
        <f t="shared" si="183"/>
        <v>39721</v>
      </c>
    </row>
    <row r="180" spans="1:32" x14ac:dyDescent="0.15">
      <c r="A180" s="4">
        <f>A168+100</f>
        <v>200810</v>
      </c>
      <c r="B180" s="15">
        <f>AE179+1</f>
        <v>39722</v>
      </c>
      <c r="C180" s="15">
        <f t="shared" ref="C180:AF180" si="184">B180+1</f>
        <v>39723</v>
      </c>
      <c r="D180" s="15">
        <f t="shared" si="184"/>
        <v>39724</v>
      </c>
      <c r="E180" s="15">
        <f t="shared" si="184"/>
        <v>39725</v>
      </c>
      <c r="F180" s="15">
        <f t="shared" si="184"/>
        <v>39726</v>
      </c>
      <c r="G180" s="15">
        <f t="shared" si="184"/>
        <v>39727</v>
      </c>
      <c r="H180" s="15">
        <f t="shared" si="184"/>
        <v>39728</v>
      </c>
      <c r="I180" s="15">
        <f t="shared" si="184"/>
        <v>39729</v>
      </c>
      <c r="J180" s="15">
        <f t="shared" si="184"/>
        <v>39730</v>
      </c>
      <c r="K180" s="15">
        <f t="shared" si="184"/>
        <v>39731</v>
      </c>
      <c r="L180" s="15">
        <f t="shared" si="184"/>
        <v>39732</v>
      </c>
      <c r="M180" s="15">
        <f t="shared" si="184"/>
        <v>39733</v>
      </c>
      <c r="N180" s="15">
        <f t="shared" si="184"/>
        <v>39734</v>
      </c>
      <c r="O180" s="15">
        <f t="shared" si="184"/>
        <v>39735</v>
      </c>
      <c r="P180" s="15">
        <f t="shared" si="184"/>
        <v>39736</v>
      </c>
      <c r="Q180" s="15">
        <f t="shared" si="184"/>
        <v>39737</v>
      </c>
      <c r="R180" s="15">
        <f t="shared" si="184"/>
        <v>39738</v>
      </c>
      <c r="S180" s="15">
        <f t="shared" si="184"/>
        <v>39739</v>
      </c>
      <c r="T180" s="15">
        <f t="shared" si="184"/>
        <v>39740</v>
      </c>
      <c r="U180" s="15">
        <f t="shared" si="184"/>
        <v>39741</v>
      </c>
      <c r="V180" s="15">
        <f t="shared" si="184"/>
        <v>39742</v>
      </c>
      <c r="W180" s="15">
        <f t="shared" si="184"/>
        <v>39743</v>
      </c>
      <c r="X180" s="15">
        <f t="shared" si="184"/>
        <v>39744</v>
      </c>
      <c r="Y180" s="15">
        <f t="shared" si="184"/>
        <v>39745</v>
      </c>
      <c r="Z180" s="15">
        <f t="shared" si="184"/>
        <v>39746</v>
      </c>
      <c r="AA180" s="15">
        <f t="shared" si="184"/>
        <v>39747</v>
      </c>
      <c r="AB180" s="15">
        <f t="shared" si="184"/>
        <v>39748</v>
      </c>
      <c r="AC180" s="15">
        <f t="shared" si="184"/>
        <v>39749</v>
      </c>
      <c r="AD180" s="15">
        <f t="shared" si="184"/>
        <v>39750</v>
      </c>
      <c r="AE180" s="15">
        <f t="shared" si="184"/>
        <v>39751</v>
      </c>
      <c r="AF180" s="15">
        <f t="shared" si="184"/>
        <v>39752</v>
      </c>
    </row>
    <row r="181" spans="1:32" x14ac:dyDescent="0.15">
      <c r="A181" s="4">
        <f>A169+100</f>
        <v>200811</v>
      </c>
      <c r="B181" s="15">
        <f>AF180+1</f>
        <v>39753</v>
      </c>
      <c r="C181" s="15">
        <f t="shared" ref="C181:AE181" si="185">B181+1</f>
        <v>39754</v>
      </c>
      <c r="D181" s="15">
        <f t="shared" si="185"/>
        <v>39755</v>
      </c>
      <c r="E181" s="15">
        <f t="shared" si="185"/>
        <v>39756</v>
      </c>
      <c r="F181" s="15">
        <f t="shared" si="185"/>
        <v>39757</v>
      </c>
      <c r="G181" s="15">
        <f t="shared" si="185"/>
        <v>39758</v>
      </c>
      <c r="H181" s="15">
        <f t="shared" si="185"/>
        <v>39759</v>
      </c>
      <c r="I181" s="15">
        <f t="shared" si="185"/>
        <v>39760</v>
      </c>
      <c r="J181" s="15">
        <f t="shared" si="185"/>
        <v>39761</v>
      </c>
      <c r="K181" s="15">
        <f t="shared" si="185"/>
        <v>39762</v>
      </c>
      <c r="L181" s="15">
        <f t="shared" si="185"/>
        <v>39763</v>
      </c>
      <c r="M181" s="15">
        <f t="shared" si="185"/>
        <v>39764</v>
      </c>
      <c r="N181" s="15">
        <f t="shared" si="185"/>
        <v>39765</v>
      </c>
      <c r="O181" s="15">
        <f t="shared" si="185"/>
        <v>39766</v>
      </c>
      <c r="P181" s="15">
        <f t="shared" si="185"/>
        <v>39767</v>
      </c>
      <c r="Q181" s="15">
        <f t="shared" si="185"/>
        <v>39768</v>
      </c>
      <c r="R181" s="15">
        <f t="shared" si="185"/>
        <v>39769</v>
      </c>
      <c r="S181" s="15">
        <f t="shared" si="185"/>
        <v>39770</v>
      </c>
      <c r="T181" s="15">
        <f t="shared" si="185"/>
        <v>39771</v>
      </c>
      <c r="U181" s="15">
        <f t="shared" si="185"/>
        <v>39772</v>
      </c>
      <c r="V181" s="15">
        <f t="shared" si="185"/>
        <v>39773</v>
      </c>
      <c r="W181" s="15">
        <f t="shared" si="185"/>
        <v>39774</v>
      </c>
      <c r="X181" s="15">
        <f t="shared" si="185"/>
        <v>39775</v>
      </c>
      <c r="Y181" s="15">
        <f t="shared" si="185"/>
        <v>39776</v>
      </c>
      <c r="Z181" s="15">
        <f t="shared" si="185"/>
        <v>39777</v>
      </c>
      <c r="AA181" s="15">
        <f t="shared" si="185"/>
        <v>39778</v>
      </c>
      <c r="AB181" s="15">
        <f t="shared" si="185"/>
        <v>39779</v>
      </c>
      <c r="AC181" s="15">
        <f t="shared" si="185"/>
        <v>39780</v>
      </c>
      <c r="AD181" s="15">
        <f t="shared" si="185"/>
        <v>39781</v>
      </c>
      <c r="AE181" s="15">
        <f t="shared" si="185"/>
        <v>39782</v>
      </c>
    </row>
    <row r="182" spans="1:32" x14ac:dyDescent="0.15">
      <c r="A182" s="4">
        <f>A170+100</f>
        <v>200812</v>
      </c>
      <c r="B182" s="15">
        <f>AE181+1</f>
        <v>39783</v>
      </c>
      <c r="C182" s="15">
        <f t="shared" ref="C182:AF182" si="186">B182+1</f>
        <v>39784</v>
      </c>
      <c r="D182" s="15">
        <f t="shared" si="186"/>
        <v>39785</v>
      </c>
      <c r="E182" s="15">
        <f t="shared" si="186"/>
        <v>39786</v>
      </c>
      <c r="F182" s="15">
        <f t="shared" si="186"/>
        <v>39787</v>
      </c>
      <c r="G182" s="15">
        <f t="shared" si="186"/>
        <v>39788</v>
      </c>
      <c r="H182" s="15">
        <f t="shared" si="186"/>
        <v>39789</v>
      </c>
      <c r="I182" s="15">
        <f t="shared" si="186"/>
        <v>39790</v>
      </c>
      <c r="J182" s="15">
        <f t="shared" si="186"/>
        <v>39791</v>
      </c>
      <c r="K182" s="15">
        <f t="shared" si="186"/>
        <v>39792</v>
      </c>
      <c r="L182" s="15">
        <f t="shared" si="186"/>
        <v>39793</v>
      </c>
      <c r="M182" s="15">
        <f t="shared" si="186"/>
        <v>39794</v>
      </c>
      <c r="N182" s="15">
        <f t="shared" si="186"/>
        <v>39795</v>
      </c>
      <c r="O182" s="15">
        <f t="shared" si="186"/>
        <v>39796</v>
      </c>
      <c r="P182" s="15">
        <f t="shared" si="186"/>
        <v>39797</v>
      </c>
      <c r="Q182" s="15">
        <f t="shared" si="186"/>
        <v>39798</v>
      </c>
      <c r="R182" s="15">
        <f t="shared" si="186"/>
        <v>39799</v>
      </c>
      <c r="S182" s="15">
        <f t="shared" si="186"/>
        <v>39800</v>
      </c>
      <c r="T182" s="15">
        <f t="shared" si="186"/>
        <v>39801</v>
      </c>
      <c r="U182" s="15">
        <f t="shared" si="186"/>
        <v>39802</v>
      </c>
      <c r="V182" s="15">
        <f t="shared" si="186"/>
        <v>39803</v>
      </c>
      <c r="W182" s="15">
        <f t="shared" si="186"/>
        <v>39804</v>
      </c>
      <c r="X182" s="15">
        <f t="shared" si="186"/>
        <v>39805</v>
      </c>
      <c r="Y182" s="15">
        <f t="shared" si="186"/>
        <v>39806</v>
      </c>
      <c r="Z182" s="15">
        <f t="shared" si="186"/>
        <v>39807</v>
      </c>
      <c r="AA182" s="15">
        <f t="shared" si="186"/>
        <v>39808</v>
      </c>
      <c r="AB182" s="15">
        <f t="shared" si="186"/>
        <v>39809</v>
      </c>
      <c r="AC182" s="15">
        <f t="shared" si="186"/>
        <v>39810</v>
      </c>
      <c r="AD182" s="15">
        <f t="shared" si="186"/>
        <v>39811</v>
      </c>
      <c r="AE182" s="15">
        <f t="shared" si="186"/>
        <v>39812</v>
      </c>
      <c r="AF182" s="15">
        <f t="shared" si="186"/>
        <v>39813</v>
      </c>
    </row>
    <row r="183" spans="1:32" x14ac:dyDescent="0.15">
      <c r="A183" s="4">
        <f>A171+10</f>
        <v>20091</v>
      </c>
      <c r="B183" s="15">
        <v>39814</v>
      </c>
      <c r="C183" s="15">
        <f>B183+1</f>
        <v>39815</v>
      </c>
      <c r="D183" s="15">
        <f t="shared" ref="D183:AF183" si="187">C183+1</f>
        <v>39816</v>
      </c>
      <c r="E183" s="15">
        <f t="shared" si="187"/>
        <v>39817</v>
      </c>
      <c r="F183" s="15">
        <f t="shared" si="187"/>
        <v>39818</v>
      </c>
      <c r="G183" s="15">
        <f t="shared" si="187"/>
        <v>39819</v>
      </c>
      <c r="H183" s="15">
        <f t="shared" si="187"/>
        <v>39820</v>
      </c>
      <c r="I183" s="15">
        <f t="shared" si="187"/>
        <v>39821</v>
      </c>
      <c r="J183" s="15">
        <f t="shared" si="187"/>
        <v>39822</v>
      </c>
      <c r="K183" s="15">
        <f t="shared" si="187"/>
        <v>39823</v>
      </c>
      <c r="L183" s="15">
        <f t="shared" si="187"/>
        <v>39824</v>
      </c>
      <c r="M183" s="15">
        <f t="shared" si="187"/>
        <v>39825</v>
      </c>
      <c r="N183" s="15">
        <f t="shared" si="187"/>
        <v>39826</v>
      </c>
      <c r="O183" s="15">
        <f t="shared" si="187"/>
        <v>39827</v>
      </c>
      <c r="P183" s="15">
        <f t="shared" si="187"/>
        <v>39828</v>
      </c>
      <c r="Q183" s="15">
        <f t="shared" si="187"/>
        <v>39829</v>
      </c>
      <c r="R183" s="15">
        <f t="shared" si="187"/>
        <v>39830</v>
      </c>
      <c r="S183" s="15">
        <f t="shared" si="187"/>
        <v>39831</v>
      </c>
      <c r="T183" s="15">
        <f t="shared" si="187"/>
        <v>39832</v>
      </c>
      <c r="U183" s="15">
        <f t="shared" si="187"/>
        <v>39833</v>
      </c>
      <c r="V183" s="15">
        <f t="shared" si="187"/>
        <v>39834</v>
      </c>
      <c r="W183" s="15">
        <f t="shared" si="187"/>
        <v>39835</v>
      </c>
      <c r="X183" s="15">
        <f t="shared" si="187"/>
        <v>39836</v>
      </c>
      <c r="Y183" s="15">
        <f t="shared" si="187"/>
        <v>39837</v>
      </c>
      <c r="Z183" s="15">
        <f t="shared" si="187"/>
        <v>39838</v>
      </c>
      <c r="AA183" s="15">
        <f t="shared" si="187"/>
        <v>39839</v>
      </c>
      <c r="AB183" s="15">
        <f t="shared" si="187"/>
        <v>39840</v>
      </c>
      <c r="AC183" s="15">
        <f t="shared" si="187"/>
        <v>39841</v>
      </c>
      <c r="AD183" s="15">
        <f t="shared" si="187"/>
        <v>39842</v>
      </c>
      <c r="AE183" s="15">
        <f t="shared" si="187"/>
        <v>39843</v>
      </c>
      <c r="AF183" s="15">
        <f t="shared" si="187"/>
        <v>39844</v>
      </c>
    </row>
    <row r="184" spans="1:32" x14ac:dyDescent="0.15">
      <c r="A184" s="4">
        <f t="shared" ref="A184:A191" si="188">A172+10</f>
        <v>20092</v>
      </c>
      <c r="B184" s="15">
        <f>AF183+1</f>
        <v>39845</v>
      </c>
      <c r="C184" s="15">
        <f>B184+1</f>
        <v>39846</v>
      </c>
      <c r="D184" s="15">
        <f t="shared" ref="D184:AC184" si="189">C184+1</f>
        <v>39847</v>
      </c>
      <c r="E184" s="15">
        <f t="shared" si="189"/>
        <v>39848</v>
      </c>
      <c r="F184" s="15">
        <f t="shared" si="189"/>
        <v>39849</v>
      </c>
      <c r="G184" s="15">
        <f t="shared" si="189"/>
        <v>39850</v>
      </c>
      <c r="H184" s="15">
        <f t="shared" si="189"/>
        <v>39851</v>
      </c>
      <c r="I184" s="15">
        <f t="shared" si="189"/>
        <v>39852</v>
      </c>
      <c r="J184" s="15">
        <f t="shared" si="189"/>
        <v>39853</v>
      </c>
      <c r="K184" s="15">
        <f t="shared" si="189"/>
        <v>39854</v>
      </c>
      <c r="L184" s="15">
        <f t="shared" si="189"/>
        <v>39855</v>
      </c>
      <c r="M184" s="15">
        <f t="shared" si="189"/>
        <v>39856</v>
      </c>
      <c r="N184" s="15">
        <f t="shared" si="189"/>
        <v>39857</v>
      </c>
      <c r="O184" s="15">
        <f t="shared" si="189"/>
        <v>39858</v>
      </c>
      <c r="P184" s="15">
        <f t="shared" si="189"/>
        <v>39859</v>
      </c>
      <c r="Q184" s="15">
        <f t="shared" si="189"/>
        <v>39860</v>
      </c>
      <c r="R184" s="15">
        <f t="shared" si="189"/>
        <v>39861</v>
      </c>
      <c r="S184" s="15">
        <f t="shared" si="189"/>
        <v>39862</v>
      </c>
      <c r="T184" s="15">
        <f t="shared" si="189"/>
        <v>39863</v>
      </c>
      <c r="U184" s="15">
        <f t="shared" si="189"/>
        <v>39864</v>
      </c>
      <c r="V184" s="15">
        <f t="shared" si="189"/>
        <v>39865</v>
      </c>
      <c r="W184" s="15">
        <f t="shared" si="189"/>
        <v>39866</v>
      </c>
      <c r="X184" s="15">
        <f t="shared" si="189"/>
        <v>39867</v>
      </c>
      <c r="Y184" s="15">
        <f t="shared" si="189"/>
        <v>39868</v>
      </c>
      <c r="Z184" s="15">
        <f t="shared" si="189"/>
        <v>39869</v>
      </c>
      <c r="AA184" s="15">
        <f t="shared" si="189"/>
        <v>39870</v>
      </c>
      <c r="AB184" s="15">
        <f t="shared" si="189"/>
        <v>39871</v>
      </c>
      <c r="AC184" s="15">
        <f t="shared" si="189"/>
        <v>39872</v>
      </c>
      <c r="AD184" s="15"/>
      <c r="AE184" s="15"/>
      <c r="AF184" s="15"/>
    </row>
    <row r="185" spans="1:32" x14ac:dyDescent="0.15">
      <c r="A185" s="4">
        <f t="shared" si="188"/>
        <v>20093</v>
      </c>
      <c r="B185" s="15">
        <f>AC184+1</f>
        <v>39873</v>
      </c>
      <c r="C185" s="15">
        <f>B185+1</f>
        <v>39874</v>
      </c>
      <c r="D185" s="15">
        <f t="shared" ref="D185:AF185" si="190">C185+1</f>
        <v>39875</v>
      </c>
      <c r="E185" s="15">
        <f t="shared" si="190"/>
        <v>39876</v>
      </c>
      <c r="F185" s="15">
        <f t="shared" si="190"/>
        <v>39877</v>
      </c>
      <c r="G185" s="15">
        <f t="shared" si="190"/>
        <v>39878</v>
      </c>
      <c r="H185" s="15">
        <f t="shared" si="190"/>
        <v>39879</v>
      </c>
      <c r="I185" s="15">
        <f t="shared" si="190"/>
        <v>39880</v>
      </c>
      <c r="J185" s="15">
        <f t="shared" si="190"/>
        <v>39881</v>
      </c>
      <c r="K185" s="15">
        <f t="shared" si="190"/>
        <v>39882</v>
      </c>
      <c r="L185" s="15">
        <f t="shared" si="190"/>
        <v>39883</v>
      </c>
      <c r="M185" s="15">
        <f t="shared" si="190"/>
        <v>39884</v>
      </c>
      <c r="N185" s="15">
        <f t="shared" si="190"/>
        <v>39885</v>
      </c>
      <c r="O185" s="15">
        <f t="shared" si="190"/>
        <v>39886</v>
      </c>
      <c r="P185" s="15">
        <f t="shared" si="190"/>
        <v>39887</v>
      </c>
      <c r="Q185" s="15">
        <f t="shared" si="190"/>
        <v>39888</v>
      </c>
      <c r="R185" s="15">
        <f t="shared" si="190"/>
        <v>39889</v>
      </c>
      <c r="S185" s="15">
        <f t="shared" si="190"/>
        <v>39890</v>
      </c>
      <c r="T185" s="15">
        <f t="shared" si="190"/>
        <v>39891</v>
      </c>
      <c r="U185" s="15">
        <f t="shared" si="190"/>
        <v>39892</v>
      </c>
      <c r="V185" s="15">
        <f t="shared" si="190"/>
        <v>39893</v>
      </c>
      <c r="W185" s="15">
        <f t="shared" si="190"/>
        <v>39894</v>
      </c>
      <c r="X185" s="15">
        <f t="shared" si="190"/>
        <v>39895</v>
      </c>
      <c r="Y185" s="15">
        <f t="shared" si="190"/>
        <v>39896</v>
      </c>
      <c r="Z185" s="15">
        <f t="shared" si="190"/>
        <v>39897</v>
      </c>
      <c r="AA185" s="15">
        <f t="shared" si="190"/>
        <v>39898</v>
      </c>
      <c r="AB185" s="15">
        <f t="shared" si="190"/>
        <v>39899</v>
      </c>
      <c r="AC185" s="15">
        <f t="shared" si="190"/>
        <v>39900</v>
      </c>
      <c r="AD185" s="15">
        <f t="shared" si="190"/>
        <v>39901</v>
      </c>
      <c r="AE185" s="15">
        <f t="shared" si="190"/>
        <v>39902</v>
      </c>
      <c r="AF185" s="15">
        <f t="shared" si="190"/>
        <v>39903</v>
      </c>
    </row>
    <row r="186" spans="1:32" x14ac:dyDescent="0.15">
      <c r="A186" s="4">
        <f t="shared" si="188"/>
        <v>20094</v>
      </c>
      <c r="B186" s="15">
        <f>AF185+1</f>
        <v>39904</v>
      </c>
      <c r="C186" s="15">
        <f>B186+1</f>
        <v>39905</v>
      </c>
      <c r="D186" s="15">
        <f t="shared" ref="D186:AE186" si="191">C186+1</f>
        <v>39906</v>
      </c>
      <c r="E186" s="15">
        <f t="shared" si="191"/>
        <v>39907</v>
      </c>
      <c r="F186" s="15">
        <f t="shared" si="191"/>
        <v>39908</v>
      </c>
      <c r="G186" s="15">
        <f t="shared" si="191"/>
        <v>39909</v>
      </c>
      <c r="H186" s="15">
        <f t="shared" si="191"/>
        <v>39910</v>
      </c>
      <c r="I186" s="15">
        <f t="shared" si="191"/>
        <v>39911</v>
      </c>
      <c r="J186" s="15">
        <f t="shared" si="191"/>
        <v>39912</v>
      </c>
      <c r="K186" s="15">
        <f t="shared" si="191"/>
        <v>39913</v>
      </c>
      <c r="L186" s="15">
        <f t="shared" si="191"/>
        <v>39914</v>
      </c>
      <c r="M186" s="15">
        <f t="shared" si="191"/>
        <v>39915</v>
      </c>
      <c r="N186" s="15">
        <f t="shared" si="191"/>
        <v>39916</v>
      </c>
      <c r="O186" s="15">
        <f t="shared" si="191"/>
        <v>39917</v>
      </c>
      <c r="P186" s="15">
        <f t="shared" si="191"/>
        <v>39918</v>
      </c>
      <c r="Q186" s="15">
        <f t="shared" si="191"/>
        <v>39919</v>
      </c>
      <c r="R186" s="15">
        <f t="shared" si="191"/>
        <v>39920</v>
      </c>
      <c r="S186" s="15">
        <f t="shared" si="191"/>
        <v>39921</v>
      </c>
      <c r="T186" s="15">
        <f t="shared" si="191"/>
        <v>39922</v>
      </c>
      <c r="U186" s="15">
        <f t="shared" si="191"/>
        <v>39923</v>
      </c>
      <c r="V186" s="15">
        <f t="shared" si="191"/>
        <v>39924</v>
      </c>
      <c r="W186" s="15">
        <f t="shared" si="191"/>
        <v>39925</v>
      </c>
      <c r="X186" s="15">
        <f t="shared" si="191"/>
        <v>39926</v>
      </c>
      <c r="Y186" s="15">
        <f t="shared" si="191"/>
        <v>39927</v>
      </c>
      <c r="Z186" s="15">
        <f t="shared" si="191"/>
        <v>39928</v>
      </c>
      <c r="AA186" s="15">
        <f t="shared" si="191"/>
        <v>39929</v>
      </c>
      <c r="AB186" s="15">
        <f t="shared" si="191"/>
        <v>39930</v>
      </c>
      <c r="AC186" s="15">
        <f t="shared" si="191"/>
        <v>39931</v>
      </c>
      <c r="AD186" s="15">
        <f t="shared" si="191"/>
        <v>39932</v>
      </c>
      <c r="AE186" s="15">
        <f t="shared" si="191"/>
        <v>39933</v>
      </c>
      <c r="AF186" s="15"/>
    </row>
    <row r="187" spans="1:32" x14ac:dyDescent="0.15">
      <c r="A187" s="4">
        <f t="shared" si="188"/>
        <v>20095</v>
      </c>
      <c r="B187" s="15">
        <f>AE186+1</f>
        <v>39934</v>
      </c>
      <c r="C187" s="15">
        <f t="shared" ref="C187:AF187" si="192">B187+1</f>
        <v>39935</v>
      </c>
      <c r="D187" s="15">
        <f t="shared" si="192"/>
        <v>39936</v>
      </c>
      <c r="E187" s="15">
        <f t="shared" si="192"/>
        <v>39937</v>
      </c>
      <c r="F187" s="15">
        <f t="shared" si="192"/>
        <v>39938</v>
      </c>
      <c r="G187" s="15">
        <f t="shared" si="192"/>
        <v>39939</v>
      </c>
      <c r="H187" s="15">
        <f t="shared" si="192"/>
        <v>39940</v>
      </c>
      <c r="I187" s="15">
        <f t="shared" si="192"/>
        <v>39941</v>
      </c>
      <c r="J187" s="15">
        <f t="shared" si="192"/>
        <v>39942</v>
      </c>
      <c r="K187" s="15">
        <f t="shared" si="192"/>
        <v>39943</v>
      </c>
      <c r="L187" s="15">
        <f t="shared" si="192"/>
        <v>39944</v>
      </c>
      <c r="M187" s="15">
        <f t="shared" si="192"/>
        <v>39945</v>
      </c>
      <c r="N187" s="15">
        <f t="shared" si="192"/>
        <v>39946</v>
      </c>
      <c r="O187" s="15">
        <f t="shared" si="192"/>
        <v>39947</v>
      </c>
      <c r="P187" s="15">
        <f t="shared" si="192"/>
        <v>39948</v>
      </c>
      <c r="Q187" s="15">
        <f t="shared" si="192"/>
        <v>39949</v>
      </c>
      <c r="R187" s="15">
        <f t="shared" si="192"/>
        <v>39950</v>
      </c>
      <c r="S187" s="15">
        <f t="shared" si="192"/>
        <v>39951</v>
      </c>
      <c r="T187" s="15">
        <f t="shared" si="192"/>
        <v>39952</v>
      </c>
      <c r="U187" s="15">
        <f t="shared" si="192"/>
        <v>39953</v>
      </c>
      <c r="V187" s="15">
        <f t="shared" si="192"/>
        <v>39954</v>
      </c>
      <c r="W187" s="15">
        <f t="shared" si="192"/>
        <v>39955</v>
      </c>
      <c r="X187" s="15">
        <f t="shared" si="192"/>
        <v>39956</v>
      </c>
      <c r="Y187" s="15">
        <f t="shared" si="192"/>
        <v>39957</v>
      </c>
      <c r="Z187" s="15">
        <f t="shared" si="192"/>
        <v>39958</v>
      </c>
      <c r="AA187" s="15">
        <f t="shared" si="192"/>
        <v>39959</v>
      </c>
      <c r="AB187" s="15">
        <f t="shared" si="192"/>
        <v>39960</v>
      </c>
      <c r="AC187" s="15">
        <f t="shared" si="192"/>
        <v>39961</v>
      </c>
      <c r="AD187" s="15">
        <f t="shared" si="192"/>
        <v>39962</v>
      </c>
      <c r="AE187" s="15">
        <f t="shared" si="192"/>
        <v>39963</v>
      </c>
      <c r="AF187" s="15">
        <f t="shared" si="192"/>
        <v>39964</v>
      </c>
    </row>
    <row r="188" spans="1:32" x14ac:dyDescent="0.15">
      <c r="A188" s="4">
        <f t="shared" si="188"/>
        <v>20096</v>
      </c>
      <c r="B188" s="15">
        <f>AF187+1</f>
        <v>39965</v>
      </c>
      <c r="C188" s="15">
        <f t="shared" ref="C188:AE188" si="193">B188+1</f>
        <v>39966</v>
      </c>
      <c r="D188" s="15">
        <f t="shared" si="193"/>
        <v>39967</v>
      </c>
      <c r="E188" s="15">
        <f t="shared" si="193"/>
        <v>39968</v>
      </c>
      <c r="F188" s="15">
        <f t="shared" si="193"/>
        <v>39969</v>
      </c>
      <c r="G188" s="15">
        <f t="shared" si="193"/>
        <v>39970</v>
      </c>
      <c r="H188" s="15">
        <f t="shared" si="193"/>
        <v>39971</v>
      </c>
      <c r="I188" s="15">
        <f t="shared" si="193"/>
        <v>39972</v>
      </c>
      <c r="J188" s="15">
        <f t="shared" si="193"/>
        <v>39973</v>
      </c>
      <c r="K188" s="15">
        <f t="shared" si="193"/>
        <v>39974</v>
      </c>
      <c r="L188" s="15">
        <f t="shared" si="193"/>
        <v>39975</v>
      </c>
      <c r="M188" s="15">
        <f t="shared" si="193"/>
        <v>39976</v>
      </c>
      <c r="N188" s="15">
        <f t="shared" si="193"/>
        <v>39977</v>
      </c>
      <c r="O188" s="15">
        <f t="shared" si="193"/>
        <v>39978</v>
      </c>
      <c r="P188" s="15">
        <f t="shared" si="193"/>
        <v>39979</v>
      </c>
      <c r="Q188" s="15">
        <f t="shared" si="193"/>
        <v>39980</v>
      </c>
      <c r="R188" s="15">
        <f t="shared" si="193"/>
        <v>39981</v>
      </c>
      <c r="S188" s="15">
        <f t="shared" si="193"/>
        <v>39982</v>
      </c>
      <c r="T188" s="15">
        <f t="shared" si="193"/>
        <v>39983</v>
      </c>
      <c r="U188" s="15">
        <f t="shared" si="193"/>
        <v>39984</v>
      </c>
      <c r="V188" s="15">
        <f t="shared" si="193"/>
        <v>39985</v>
      </c>
      <c r="W188" s="15">
        <f t="shared" si="193"/>
        <v>39986</v>
      </c>
      <c r="X188" s="15">
        <f t="shared" si="193"/>
        <v>39987</v>
      </c>
      <c r="Y188" s="15">
        <f t="shared" si="193"/>
        <v>39988</v>
      </c>
      <c r="Z188" s="15">
        <f t="shared" si="193"/>
        <v>39989</v>
      </c>
      <c r="AA188" s="15">
        <f t="shared" si="193"/>
        <v>39990</v>
      </c>
      <c r="AB188" s="15">
        <f t="shared" si="193"/>
        <v>39991</v>
      </c>
      <c r="AC188" s="15">
        <f t="shared" si="193"/>
        <v>39992</v>
      </c>
      <c r="AD188" s="15">
        <f t="shared" si="193"/>
        <v>39993</v>
      </c>
      <c r="AE188" s="15">
        <f t="shared" si="193"/>
        <v>39994</v>
      </c>
    </row>
    <row r="189" spans="1:32" x14ac:dyDescent="0.15">
      <c r="A189" s="4">
        <f t="shared" si="188"/>
        <v>20097</v>
      </c>
      <c r="B189" s="15">
        <f>AE188+1</f>
        <v>39995</v>
      </c>
      <c r="C189" s="15">
        <f t="shared" ref="C189:AF189" si="194">B189+1</f>
        <v>39996</v>
      </c>
      <c r="D189" s="15">
        <f t="shared" si="194"/>
        <v>39997</v>
      </c>
      <c r="E189" s="15">
        <f t="shared" si="194"/>
        <v>39998</v>
      </c>
      <c r="F189" s="15">
        <f t="shared" si="194"/>
        <v>39999</v>
      </c>
      <c r="G189" s="15">
        <f t="shared" si="194"/>
        <v>40000</v>
      </c>
      <c r="H189" s="15">
        <f t="shared" si="194"/>
        <v>40001</v>
      </c>
      <c r="I189" s="15">
        <f t="shared" si="194"/>
        <v>40002</v>
      </c>
      <c r="J189" s="15">
        <f t="shared" si="194"/>
        <v>40003</v>
      </c>
      <c r="K189" s="15">
        <f t="shared" si="194"/>
        <v>40004</v>
      </c>
      <c r="L189" s="15">
        <f t="shared" si="194"/>
        <v>40005</v>
      </c>
      <c r="M189" s="15">
        <f t="shared" si="194"/>
        <v>40006</v>
      </c>
      <c r="N189" s="15">
        <f t="shared" si="194"/>
        <v>40007</v>
      </c>
      <c r="O189" s="15">
        <f t="shared" si="194"/>
        <v>40008</v>
      </c>
      <c r="P189" s="15">
        <f t="shared" si="194"/>
        <v>40009</v>
      </c>
      <c r="Q189" s="15">
        <f t="shared" si="194"/>
        <v>40010</v>
      </c>
      <c r="R189" s="15">
        <f t="shared" si="194"/>
        <v>40011</v>
      </c>
      <c r="S189" s="15">
        <f t="shared" si="194"/>
        <v>40012</v>
      </c>
      <c r="T189" s="15">
        <f t="shared" si="194"/>
        <v>40013</v>
      </c>
      <c r="U189" s="15">
        <f t="shared" si="194"/>
        <v>40014</v>
      </c>
      <c r="V189" s="15">
        <f t="shared" si="194"/>
        <v>40015</v>
      </c>
      <c r="W189" s="15">
        <f t="shared" si="194"/>
        <v>40016</v>
      </c>
      <c r="X189" s="15">
        <f t="shared" si="194"/>
        <v>40017</v>
      </c>
      <c r="Y189" s="15">
        <f t="shared" si="194"/>
        <v>40018</v>
      </c>
      <c r="Z189" s="15">
        <f t="shared" si="194"/>
        <v>40019</v>
      </c>
      <c r="AA189" s="15">
        <f t="shared" si="194"/>
        <v>40020</v>
      </c>
      <c r="AB189" s="15">
        <f t="shared" si="194"/>
        <v>40021</v>
      </c>
      <c r="AC189" s="15">
        <f t="shared" si="194"/>
        <v>40022</v>
      </c>
      <c r="AD189" s="15">
        <f t="shared" si="194"/>
        <v>40023</v>
      </c>
      <c r="AE189" s="15">
        <f t="shared" si="194"/>
        <v>40024</v>
      </c>
      <c r="AF189" s="15">
        <f t="shared" si="194"/>
        <v>40025</v>
      </c>
    </row>
    <row r="190" spans="1:32" x14ac:dyDescent="0.15">
      <c r="A190" s="4">
        <f t="shared" si="188"/>
        <v>20098</v>
      </c>
      <c r="B190" s="15">
        <f>AF189+1</f>
        <v>40026</v>
      </c>
      <c r="C190" s="15">
        <f t="shared" ref="C190:AF190" si="195">B190+1</f>
        <v>40027</v>
      </c>
      <c r="D190" s="15">
        <f t="shared" si="195"/>
        <v>40028</v>
      </c>
      <c r="E190" s="15">
        <f t="shared" si="195"/>
        <v>40029</v>
      </c>
      <c r="F190" s="15">
        <f t="shared" si="195"/>
        <v>40030</v>
      </c>
      <c r="G190" s="15">
        <f t="shared" si="195"/>
        <v>40031</v>
      </c>
      <c r="H190" s="15">
        <f t="shared" si="195"/>
        <v>40032</v>
      </c>
      <c r="I190" s="15">
        <f t="shared" si="195"/>
        <v>40033</v>
      </c>
      <c r="J190" s="15">
        <f t="shared" si="195"/>
        <v>40034</v>
      </c>
      <c r="K190" s="15">
        <f t="shared" si="195"/>
        <v>40035</v>
      </c>
      <c r="L190" s="15">
        <f t="shared" si="195"/>
        <v>40036</v>
      </c>
      <c r="M190" s="15">
        <f t="shared" si="195"/>
        <v>40037</v>
      </c>
      <c r="N190" s="15">
        <f t="shared" si="195"/>
        <v>40038</v>
      </c>
      <c r="O190" s="15">
        <f t="shared" si="195"/>
        <v>40039</v>
      </c>
      <c r="P190" s="15">
        <f t="shared" si="195"/>
        <v>40040</v>
      </c>
      <c r="Q190" s="15">
        <f t="shared" si="195"/>
        <v>40041</v>
      </c>
      <c r="R190" s="15">
        <f t="shared" si="195"/>
        <v>40042</v>
      </c>
      <c r="S190" s="15">
        <f t="shared" si="195"/>
        <v>40043</v>
      </c>
      <c r="T190" s="15">
        <f t="shared" si="195"/>
        <v>40044</v>
      </c>
      <c r="U190" s="15">
        <f t="shared" si="195"/>
        <v>40045</v>
      </c>
      <c r="V190" s="15">
        <f t="shared" si="195"/>
        <v>40046</v>
      </c>
      <c r="W190" s="15">
        <f t="shared" si="195"/>
        <v>40047</v>
      </c>
      <c r="X190" s="15">
        <f t="shared" si="195"/>
        <v>40048</v>
      </c>
      <c r="Y190" s="15">
        <f t="shared" si="195"/>
        <v>40049</v>
      </c>
      <c r="Z190" s="15">
        <f t="shared" si="195"/>
        <v>40050</v>
      </c>
      <c r="AA190" s="15">
        <f t="shared" si="195"/>
        <v>40051</v>
      </c>
      <c r="AB190" s="15">
        <f t="shared" si="195"/>
        <v>40052</v>
      </c>
      <c r="AC190" s="15">
        <f t="shared" si="195"/>
        <v>40053</v>
      </c>
      <c r="AD190" s="15">
        <f t="shared" si="195"/>
        <v>40054</v>
      </c>
      <c r="AE190" s="15">
        <f t="shared" si="195"/>
        <v>40055</v>
      </c>
      <c r="AF190" s="15">
        <f t="shared" si="195"/>
        <v>40056</v>
      </c>
    </row>
    <row r="191" spans="1:32" x14ac:dyDescent="0.15">
      <c r="A191" s="4">
        <f t="shared" si="188"/>
        <v>20099</v>
      </c>
      <c r="B191" s="15">
        <f>AF190+1</f>
        <v>40057</v>
      </c>
      <c r="C191" s="15">
        <f t="shared" ref="C191:AE191" si="196">B191+1</f>
        <v>40058</v>
      </c>
      <c r="D191" s="15">
        <f t="shared" si="196"/>
        <v>40059</v>
      </c>
      <c r="E191" s="15">
        <f t="shared" si="196"/>
        <v>40060</v>
      </c>
      <c r="F191" s="15">
        <f t="shared" si="196"/>
        <v>40061</v>
      </c>
      <c r="G191" s="15">
        <f t="shared" si="196"/>
        <v>40062</v>
      </c>
      <c r="H191" s="15">
        <f t="shared" si="196"/>
        <v>40063</v>
      </c>
      <c r="I191" s="15">
        <f t="shared" si="196"/>
        <v>40064</v>
      </c>
      <c r="J191" s="15">
        <f t="shared" si="196"/>
        <v>40065</v>
      </c>
      <c r="K191" s="15">
        <f t="shared" si="196"/>
        <v>40066</v>
      </c>
      <c r="L191" s="15">
        <f t="shared" si="196"/>
        <v>40067</v>
      </c>
      <c r="M191" s="15">
        <f t="shared" si="196"/>
        <v>40068</v>
      </c>
      <c r="N191" s="15">
        <f t="shared" si="196"/>
        <v>40069</v>
      </c>
      <c r="O191" s="15">
        <f t="shared" si="196"/>
        <v>40070</v>
      </c>
      <c r="P191" s="15">
        <f t="shared" si="196"/>
        <v>40071</v>
      </c>
      <c r="Q191" s="15">
        <f t="shared" si="196"/>
        <v>40072</v>
      </c>
      <c r="R191" s="15">
        <f t="shared" si="196"/>
        <v>40073</v>
      </c>
      <c r="S191" s="15">
        <f t="shared" si="196"/>
        <v>40074</v>
      </c>
      <c r="T191" s="15">
        <f t="shared" si="196"/>
        <v>40075</v>
      </c>
      <c r="U191" s="15">
        <f t="shared" si="196"/>
        <v>40076</v>
      </c>
      <c r="V191" s="15">
        <f t="shared" si="196"/>
        <v>40077</v>
      </c>
      <c r="W191" s="15">
        <f t="shared" si="196"/>
        <v>40078</v>
      </c>
      <c r="X191" s="15">
        <f t="shared" si="196"/>
        <v>40079</v>
      </c>
      <c r="Y191" s="15">
        <f t="shared" si="196"/>
        <v>40080</v>
      </c>
      <c r="Z191" s="15">
        <f t="shared" si="196"/>
        <v>40081</v>
      </c>
      <c r="AA191" s="15">
        <f t="shared" si="196"/>
        <v>40082</v>
      </c>
      <c r="AB191" s="15">
        <f t="shared" si="196"/>
        <v>40083</v>
      </c>
      <c r="AC191" s="15">
        <f t="shared" si="196"/>
        <v>40084</v>
      </c>
      <c r="AD191" s="15">
        <f t="shared" si="196"/>
        <v>40085</v>
      </c>
      <c r="AE191" s="15">
        <f t="shared" si="196"/>
        <v>40086</v>
      </c>
    </row>
    <row r="192" spans="1:32" x14ac:dyDescent="0.15">
      <c r="A192" s="4">
        <f>A180+100</f>
        <v>200910</v>
      </c>
      <c r="B192" s="15">
        <f>AE191+1</f>
        <v>40087</v>
      </c>
      <c r="C192" s="15">
        <f t="shared" ref="C192:AF192" si="197">B192+1</f>
        <v>40088</v>
      </c>
      <c r="D192" s="15">
        <f t="shared" si="197"/>
        <v>40089</v>
      </c>
      <c r="E192" s="15">
        <f t="shared" si="197"/>
        <v>40090</v>
      </c>
      <c r="F192" s="15">
        <f t="shared" si="197"/>
        <v>40091</v>
      </c>
      <c r="G192" s="15">
        <f t="shared" si="197"/>
        <v>40092</v>
      </c>
      <c r="H192" s="15">
        <f t="shared" si="197"/>
        <v>40093</v>
      </c>
      <c r="I192" s="15">
        <f t="shared" si="197"/>
        <v>40094</v>
      </c>
      <c r="J192" s="15">
        <f t="shared" si="197"/>
        <v>40095</v>
      </c>
      <c r="K192" s="15">
        <f t="shared" si="197"/>
        <v>40096</v>
      </c>
      <c r="L192" s="15">
        <f t="shared" si="197"/>
        <v>40097</v>
      </c>
      <c r="M192" s="15">
        <f t="shared" si="197"/>
        <v>40098</v>
      </c>
      <c r="N192" s="15">
        <f t="shared" si="197"/>
        <v>40099</v>
      </c>
      <c r="O192" s="15">
        <f t="shared" si="197"/>
        <v>40100</v>
      </c>
      <c r="P192" s="15">
        <f t="shared" si="197"/>
        <v>40101</v>
      </c>
      <c r="Q192" s="15">
        <f t="shared" si="197"/>
        <v>40102</v>
      </c>
      <c r="R192" s="15">
        <f t="shared" si="197"/>
        <v>40103</v>
      </c>
      <c r="S192" s="15">
        <f t="shared" si="197"/>
        <v>40104</v>
      </c>
      <c r="T192" s="15">
        <f t="shared" si="197"/>
        <v>40105</v>
      </c>
      <c r="U192" s="15">
        <f t="shared" si="197"/>
        <v>40106</v>
      </c>
      <c r="V192" s="15">
        <f t="shared" si="197"/>
        <v>40107</v>
      </c>
      <c r="W192" s="15">
        <f t="shared" si="197"/>
        <v>40108</v>
      </c>
      <c r="X192" s="15">
        <f t="shared" si="197"/>
        <v>40109</v>
      </c>
      <c r="Y192" s="15">
        <f t="shared" si="197"/>
        <v>40110</v>
      </c>
      <c r="Z192" s="15">
        <f t="shared" si="197"/>
        <v>40111</v>
      </c>
      <c r="AA192" s="15">
        <f t="shared" si="197"/>
        <v>40112</v>
      </c>
      <c r="AB192" s="15">
        <f t="shared" si="197"/>
        <v>40113</v>
      </c>
      <c r="AC192" s="15">
        <f t="shared" si="197"/>
        <v>40114</v>
      </c>
      <c r="AD192" s="15">
        <f t="shared" si="197"/>
        <v>40115</v>
      </c>
      <c r="AE192" s="15">
        <f t="shared" si="197"/>
        <v>40116</v>
      </c>
      <c r="AF192" s="15">
        <f t="shared" si="197"/>
        <v>40117</v>
      </c>
    </row>
    <row r="193" spans="1:32" x14ac:dyDescent="0.15">
      <c r="A193" s="4">
        <f>A181+100</f>
        <v>200911</v>
      </c>
      <c r="B193" s="15">
        <f>AF192+1</f>
        <v>40118</v>
      </c>
      <c r="C193" s="15">
        <f t="shared" ref="C193:AE193" si="198">B193+1</f>
        <v>40119</v>
      </c>
      <c r="D193" s="15">
        <f t="shared" si="198"/>
        <v>40120</v>
      </c>
      <c r="E193" s="15">
        <f t="shared" si="198"/>
        <v>40121</v>
      </c>
      <c r="F193" s="15">
        <f t="shared" si="198"/>
        <v>40122</v>
      </c>
      <c r="G193" s="15">
        <f t="shared" si="198"/>
        <v>40123</v>
      </c>
      <c r="H193" s="15">
        <f t="shared" si="198"/>
        <v>40124</v>
      </c>
      <c r="I193" s="15">
        <f t="shared" si="198"/>
        <v>40125</v>
      </c>
      <c r="J193" s="15">
        <f t="shared" si="198"/>
        <v>40126</v>
      </c>
      <c r="K193" s="15">
        <f t="shared" si="198"/>
        <v>40127</v>
      </c>
      <c r="L193" s="15">
        <f t="shared" si="198"/>
        <v>40128</v>
      </c>
      <c r="M193" s="15">
        <f t="shared" si="198"/>
        <v>40129</v>
      </c>
      <c r="N193" s="15">
        <f t="shared" si="198"/>
        <v>40130</v>
      </c>
      <c r="O193" s="15">
        <f t="shared" si="198"/>
        <v>40131</v>
      </c>
      <c r="P193" s="15">
        <f t="shared" si="198"/>
        <v>40132</v>
      </c>
      <c r="Q193" s="15">
        <f t="shared" si="198"/>
        <v>40133</v>
      </c>
      <c r="R193" s="15">
        <f t="shared" si="198"/>
        <v>40134</v>
      </c>
      <c r="S193" s="15">
        <f t="shared" si="198"/>
        <v>40135</v>
      </c>
      <c r="T193" s="15">
        <f t="shared" si="198"/>
        <v>40136</v>
      </c>
      <c r="U193" s="15">
        <f t="shared" si="198"/>
        <v>40137</v>
      </c>
      <c r="V193" s="15">
        <f t="shared" si="198"/>
        <v>40138</v>
      </c>
      <c r="W193" s="15">
        <f t="shared" si="198"/>
        <v>40139</v>
      </c>
      <c r="X193" s="15">
        <f t="shared" si="198"/>
        <v>40140</v>
      </c>
      <c r="Y193" s="15">
        <f t="shared" si="198"/>
        <v>40141</v>
      </c>
      <c r="Z193" s="15">
        <f t="shared" si="198"/>
        <v>40142</v>
      </c>
      <c r="AA193" s="15">
        <f t="shared" si="198"/>
        <v>40143</v>
      </c>
      <c r="AB193" s="15">
        <f t="shared" si="198"/>
        <v>40144</v>
      </c>
      <c r="AC193" s="15">
        <f t="shared" si="198"/>
        <v>40145</v>
      </c>
      <c r="AD193" s="15">
        <f t="shared" si="198"/>
        <v>40146</v>
      </c>
      <c r="AE193" s="15">
        <f t="shared" si="198"/>
        <v>40147</v>
      </c>
    </row>
    <row r="194" spans="1:32" ht="12" thickBot="1" x14ac:dyDescent="0.2">
      <c r="A194" s="16">
        <f>A182+100</f>
        <v>200912</v>
      </c>
      <c r="B194" s="17">
        <f>AE193+1</f>
        <v>40148</v>
      </c>
      <c r="C194" s="17">
        <f t="shared" ref="C194:AF194" si="199">B194+1</f>
        <v>40149</v>
      </c>
      <c r="D194" s="17">
        <f t="shared" si="199"/>
        <v>40150</v>
      </c>
      <c r="E194" s="17">
        <f t="shared" si="199"/>
        <v>40151</v>
      </c>
      <c r="F194" s="17">
        <f t="shared" si="199"/>
        <v>40152</v>
      </c>
      <c r="G194" s="17">
        <f t="shared" si="199"/>
        <v>40153</v>
      </c>
      <c r="H194" s="17">
        <f t="shared" si="199"/>
        <v>40154</v>
      </c>
      <c r="I194" s="17">
        <f t="shared" si="199"/>
        <v>40155</v>
      </c>
      <c r="J194" s="17">
        <f t="shared" si="199"/>
        <v>40156</v>
      </c>
      <c r="K194" s="17">
        <f t="shared" si="199"/>
        <v>40157</v>
      </c>
      <c r="L194" s="17">
        <f t="shared" si="199"/>
        <v>40158</v>
      </c>
      <c r="M194" s="17">
        <f t="shared" si="199"/>
        <v>40159</v>
      </c>
      <c r="N194" s="17">
        <f t="shared" si="199"/>
        <v>40160</v>
      </c>
      <c r="O194" s="17">
        <f t="shared" si="199"/>
        <v>40161</v>
      </c>
      <c r="P194" s="17">
        <f t="shared" si="199"/>
        <v>40162</v>
      </c>
      <c r="Q194" s="17">
        <f t="shared" si="199"/>
        <v>40163</v>
      </c>
      <c r="R194" s="17">
        <f t="shared" si="199"/>
        <v>40164</v>
      </c>
      <c r="S194" s="17">
        <f t="shared" si="199"/>
        <v>40165</v>
      </c>
      <c r="T194" s="17">
        <f t="shared" si="199"/>
        <v>40166</v>
      </c>
      <c r="U194" s="17">
        <f t="shared" si="199"/>
        <v>40167</v>
      </c>
      <c r="V194" s="17">
        <f t="shared" si="199"/>
        <v>40168</v>
      </c>
      <c r="W194" s="17">
        <f t="shared" si="199"/>
        <v>40169</v>
      </c>
      <c r="X194" s="17">
        <f t="shared" si="199"/>
        <v>40170</v>
      </c>
      <c r="Y194" s="17">
        <f t="shared" si="199"/>
        <v>40171</v>
      </c>
      <c r="Z194" s="17">
        <f t="shared" si="199"/>
        <v>40172</v>
      </c>
      <c r="AA194" s="17">
        <f t="shared" si="199"/>
        <v>40173</v>
      </c>
      <c r="AB194" s="17">
        <f t="shared" si="199"/>
        <v>40174</v>
      </c>
      <c r="AC194" s="17">
        <f t="shared" si="199"/>
        <v>40175</v>
      </c>
      <c r="AD194" s="17">
        <f t="shared" si="199"/>
        <v>40176</v>
      </c>
      <c r="AE194" s="17">
        <f t="shared" si="199"/>
        <v>40177</v>
      </c>
      <c r="AF194" s="17">
        <f t="shared" si="199"/>
        <v>40178</v>
      </c>
    </row>
    <row r="195" spans="1:32" x14ac:dyDescent="0.15">
      <c r="A195" s="4">
        <f>A183+10</f>
        <v>20101</v>
      </c>
      <c r="B195" s="15">
        <v>40179</v>
      </c>
      <c r="C195" s="15">
        <f>B195+1</f>
        <v>40180</v>
      </c>
      <c r="D195" s="15">
        <f t="shared" ref="D195:AF195" si="200">C195+1</f>
        <v>40181</v>
      </c>
      <c r="E195" s="15">
        <f t="shared" si="200"/>
        <v>40182</v>
      </c>
      <c r="F195" s="15">
        <f t="shared" si="200"/>
        <v>40183</v>
      </c>
      <c r="G195" s="15">
        <f t="shared" si="200"/>
        <v>40184</v>
      </c>
      <c r="H195" s="15">
        <f t="shared" si="200"/>
        <v>40185</v>
      </c>
      <c r="I195" s="15">
        <f t="shared" si="200"/>
        <v>40186</v>
      </c>
      <c r="J195" s="15">
        <f t="shared" si="200"/>
        <v>40187</v>
      </c>
      <c r="K195" s="15">
        <f t="shared" si="200"/>
        <v>40188</v>
      </c>
      <c r="L195" s="15">
        <f t="shared" si="200"/>
        <v>40189</v>
      </c>
      <c r="M195" s="15">
        <f t="shared" si="200"/>
        <v>40190</v>
      </c>
      <c r="N195" s="15">
        <f t="shared" si="200"/>
        <v>40191</v>
      </c>
      <c r="O195" s="15">
        <f t="shared" si="200"/>
        <v>40192</v>
      </c>
      <c r="P195" s="15">
        <f t="shared" si="200"/>
        <v>40193</v>
      </c>
      <c r="Q195" s="15">
        <f t="shared" si="200"/>
        <v>40194</v>
      </c>
      <c r="R195" s="15">
        <f t="shared" si="200"/>
        <v>40195</v>
      </c>
      <c r="S195" s="15">
        <f t="shared" si="200"/>
        <v>40196</v>
      </c>
      <c r="T195" s="15">
        <f t="shared" si="200"/>
        <v>40197</v>
      </c>
      <c r="U195" s="15">
        <f t="shared" si="200"/>
        <v>40198</v>
      </c>
      <c r="V195" s="15">
        <f t="shared" si="200"/>
        <v>40199</v>
      </c>
      <c r="W195" s="15">
        <f t="shared" si="200"/>
        <v>40200</v>
      </c>
      <c r="X195" s="15">
        <f t="shared" si="200"/>
        <v>40201</v>
      </c>
      <c r="Y195" s="15">
        <f t="shared" si="200"/>
        <v>40202</v>
      </c>
      <c r="Z195" s="15">
        <f t="shared" si="200"/>
        <v>40203</v>
      </c>
      <c r="AA195" s="15">
        <f t="shared" si="200"/>
        <v>40204</v>
      </c>
      <c r="AB195" s="15">
        <f t="shared" si="200"/>
        <v>40205</v>
      </c>
      <c r="AC195" s="15">
        <f t="shared" si="200"/>
        <v>40206</v>
      </c>
      <c r="AD195" s="15">
        <f t="shared" si="200"/>
        <v>40207</v>
      </c>
      <c r="AE195" s="15">
        <f t="shared" si="200"/>
        <v>40208</v>
      </c>
      <c r="AF195" s="15">
        <f t="shared" si="200"/>
        <v>40209</v>
      </c>
    </row>
    <row r="196" spans="1:32" x14ac:dyDescent="0.15">
      <c r="A196" s="4">
        <f t="shared" ref="A196:A203" si="201">A184+10</f>
        <v>20102</v>
      </c>
      <c r="B196" s="15">
        <f>AF195+1</f>
        <v>40210</v>
      </c>
      <c r="C196" s="15">
        <f>B196+1</f>
        <v>40211</v>
      </c>
      <c r="D196" s="15">
        <f t="shared" ref="D196:AC196" si="202">C196+1</f>
        <v>40212</v>
      </c>
      <c r="E196" s="15">
        <f t="shared" si="202"/>
        <v>40213</v>
      </c>
      <c r="F196" s="15">
        <f t="shared" si="202"/>
        <v>40214</v>
      </c>
      <c r="G196" s="15">
        <f t="shared" si="202"/>
        <v>40215</v>
      </c>
      <c r="H196" s="15">
        <f t="shared" si="202"/>
        <v>40216</v>
      </c>
      <c r="I196" s="15">
        <f t="shared" si="202"/>
        <v>40217</v>
      </c>
      <c r="J196" s="15">
        <f t="shared" si="202"/>
        <v>40218</v>
      </c>
      <c r="K196" s="15">
        <f t="shared" si="202"/>
        <v>40219</v>
      </c>
      <c r="L196" s="15">
        <f t="shared" si="202"/>
        <v>40220</v>
      </c>
      <c r="M196" s="15">
        <f t="shared" si="202"/>
        <v>40221</v>
      </c>
      <c r="N196" s="15">
        <f t="shared" si="202"/>
        <v>40222</v>
      </c>
      <c r="O196" s="15">
        <f t="shared" si="202"/>
        <v>40223</v>
      </c>
      <c r="P196" s="15">
        <f t="shared" si="202"/>
        <v>40224</v>
      </c>
      <c r="Q196" s="15">
        <f t="shared" si="202"/>
        <v>40225</v>
      </c>
      <c r="R196" s="15">
        <f t="shared" si="202"/>
        <v>40226</v>
      </c>
      <c r="S196" s="15">
        <f t="shared" si="202"/>
        <v>40227</v>
      </c>
      <c r="T196" s="15">
        <f t="shared" si="202"/>
        <v>40228</v>
      </c>
      <c r="U196" s="15">
        <f t="shared" si="202"/>
        <v>40229</v>
      </c>
      <c r="V196" s="15">
        <f t="shared" si="202"/>
        <v>40230</v>
      </c>
      <c r="W196" s="15">
        <f t="shared" si="202"/>
        <v>40231</v>
      </c>
      <c r="X196" s="15">
        <f t="shared" si="202"/>
        <v>40232</v>
      </c>
      <c r="Y196" s="15">
        <f t="shared" si="202"/>
        <v>40233</v>
      </c>
      <c r="Z196" s="15">
        <f t="shared" si="202"/>
        <v>40234</v>
      </c>
      <c r="AA196" s="15">
        <f t="shared" si="202"/>
        <v>40235</v>
      </c>
      <c r="AB196" s="15">
        <f t="shared" si="202"/>
        <v>40236</v>
      </c>
      <c r="AC196" s="15">
        <f t="shared" si="202"/>
        <v>40237</v>
      </c>
      <c r="AD196" s="15"/>
      <c r="AE196" s="15"/>
      <c r="AF196" s="15"/>
    </row>
    <row r="197" spans="1:32" x14ac:dyDescent="0.15">
      <c r="A197" s="4">
        <f t="shared" si="201"/>
        <v>20103</v>
      </c>
      <c r="B197" s="15">
        <f>AC196+1</f>
        <v>40238</v>
      </c>
      <c r="C197" s="15">
        <f>B197+1</f>
        <v>40239</v>
      </c>
      <c r="D197" s="15">
        <f t="shared" ref="D197:AF197" si="203">C197+1</f>
        <v>40240</v>
      </c>
      <c r="E197" s="15">
        <f t="shared" si="203"/>
        <v>40241</v>
      </c>
      <c r="F197" s="15">
        <f t="shared" si="203"/>
        <v>40242</v>
      </c>
      <c r="G197" s="15">
        <f t="shared" si="203"/>
        <v>40243</v>
      </c>
      <c r="H197" s="15">
        <f t="shared" si="203"/>
        <v>40244</v>
      </c>
      <c r="I197" s="15">
        <f t="shared" si="203"/>
        <v>40245</v>
      </c>
      <c r="J197" s="15">
        <f t="shared" si="203"/>
        <v>40246</v>
      </c>
      <c r="K197" s="15">
        <f t="shared" si="203"/>
        <v>40247</v>
      </c>
      <c r="L197" s="15">
        <f t="shared" si="203"/>
        <v>40248</v>
      </c>
      <c r="M197" s="15">
        <f t="shared" si="203"/>
        <v>40249</v>
      </c>
      <c r="N197" s="15">
        <f t="shared" si="203"/>
        <v>40250</v>
      </c>
      <c r="O197" s="15">
        <f t="shared" si="203"/>
        <v>40251</v>
      </c>
      <c r="P197" s="15">
        <f t="shared" si="203"/>
        <v>40252</v>
      </c>
      <c r="Q197" s="15">
        <f t="shared" si="203"/>
        <v>40253</v>
      </c>
      <c r="R197" s="15">
        <f t="shared" si="203"/>
        <v>40254</v>
      </c>
      <c r="S197" s="15">
        <f t="shared" si="203"/>
        <v>40255</v>
      </c>
      <c r="T197" s="15">
        <f t="shared" si="203"/>
        <v>40256</v>
      </c>
      <c r="U197" s="15">
        <f t="shared" si="203"/>
        <v>40257</v>
      </c>
      <c r="V197" s="15">
        <f t="shared" si="203"/>
        <v>40258</v>
      </c>
      <c r="W197" s="15">
        <f t="shared" si="203"/>
        <v>40259</v>
      </c>
      <c r="X197" s="15">
        <f t="shared" si="203"/>
        <v>40260</v>
      </c>
      <c r="Y197" s="15">
        <f t="shared" si="203"/>
        <v>40261</v>
      </c>
      <c r="Z197" s="15">
        <f t="shared" si="203"/>
        <v>40262</v>
      </c>
      <c r="AA197" s="15">
        <f t="shared" si="203"/>
        <v>40263</v>
      </c>
      <c r="AB197" s="15">
        <f t="shared" si="203"/>
        <v>40264</v>
      </c>
      <c r="AC197" s="15">
        <f t="shared" si="203"/>
        <v>40265</v>
      </c>
      <c r="AD197" s="15">
        <f t="shared" si="203"/>
        <v>40266</v>
      </c>
      <c r="AE197" s="15">
        <f t="shared" si="203"/>
        <v>40267</v>
      </c>
      <c r="AF197" s="15">
        <f t="shared" si="203"/>
        <v>40268</v>
      </c>
    </row>
    <row r="198" spans="1:32" x14ac:dyDescent="0.15">
      <c r="A198" s="4">
        <f t="shared" si="201"/>
        <v>20104</v>
      </c>
      <c r="B198" s="15">
        <f>AF197+1</f>
        <v>40269</v>
      </c>
      <c r="C198" s="15">
        <f>B198+1</f>
        <v>40270</v>
      </c>
      <c r="D198" s="15">
        <f t="shared" ref="D198:AE198" si="204">C198+1</f>
        <v>40271</v>
      </c>
      <c r="E198" s="15">
        <f t="shared" si="204"/>
        <v>40272</v>
      </c>
      <c r="F198" s="15">
        <f t="shared" si="204"/>
        <v>40273</v>
      </c>
      <c r="G198" s="15">
        <f t="shared" si="204"/>
        <v>40274</v>
      </c>
      <c r="H198" s="15">
        <f t="shared" si="204"/>
        <v>40275</v>
      </c>
      <c r="I198" s="15">
        <f t="shared" si="204"/>
        <v>40276</v>
      </c>
      <c r="J198" s="15">
        <f t="shared" si="204"/>
        <v>40277</v>
      </c>
      <c r="K198" s="15">
        <f t="shared" si="204"/>
        <v>40278</v>
      </c>
      <c r="L198" s="15">
        <f t="shared" si="204"/>
        <v>40279</v>
      </c>
      <c r="M198" s="15">
        <f t="shared" si="204"/>
        <v>40280</v>
      </c>
      <c r="N198" s="15">
        <f t="shared" si="204"/>
        <v>40281</v>
      </c>
      <c r="O198" s="15">
        <f t="shared" si="204"/>
        <v>40282</v>
      </c>
      <c r="P198" s="15">
        <f t="shared" si="204"/>
        <v>40283</v>
      </c>
      <c r="Q198" s="15">
        <f t="shared" si="204"/>
        <v>40284</v>
      </c>
      <c r="R198" s="15">
        <f t="shared" si="204"/>
        <v>40285</v>
      </c>
      <c r="S198" s="15">
        <f t="shared" si="204"/>
        <v>40286</v>
      </c>
      <c r="T198" s="15">
        <f t="shared" si="204"/>
        <v>40287</v>
      </c>
      <c r="U198" s="15">
        <f t="shared" si="204"/>
        <v>40288</v>
      </c>
      <c r="V198" s="15">
        <f t="shared" si="204"/>
        <v>40289</v>
      </c>
      <c r="W198" s="15">
        <f t="shared" si="204"/>
        <v>40290</v>
      </c>
      <c r="X198" s="15">
        <f t="shared" si="204"/>
        <v>40291</v>
      </c>
      <c r="Y198" s="15">
        <f t="shared" si="204"/>
        <v>40292</v>
      </c>
      <c r="Z198" s="15">
        <f t="shared" si="204"/>
        <v>40293</v>
      </c>
      <c r="AA198" s="15">
        <f t="shared" si="204"/>
        <v>40294</v>
      </c>
      <c r="AB198" s="15">
        <f t="shared" si="204"/>
        <v>40295</v>
      </c>
      <c r="AC198" s="15">
        <f t="shared" si="204"/>
        <v>40296</v>
      </c>
      <c r="AD198" s="15">
        <f t="shared" si="204"/>
        <v>40297</v>
      </c>
      <c r="AE198" s="15">
        <f t="shared" si="204"/>
        <v>40298</v>
      </c>
      <c r="AF198" s="15"/>
    </row>
    <row r="199" spans="1:32" x14ac:dyDescent="0.15">
      <c r="A199" s="4">
        <f t="shared" si="201"/>
        <v>20105</v>
      </c>
      <c r="B199" s="15">
        <f>AE198+1</f>
        <v>40299</v>
      </c>
      <c r="C199" s="15">
        <f t="shared" ref="C199:AF199" si="205">B199+1</f>
        <v>40300</v>
      </c>
      <c r="D199" s="15">
        <f t="shared" si="205"/>
        <v>40301</v>
      </c>
      <c r="E199" s="15">
        <f t="shared" si="205"/>
        <v>40302</v>
      </c>
      <c r="F199" s="15">
        <f t="shared" si="205"/>
        <v>40303</v>
      </c>
      <c r="G199" s="15">
        <f t="shared" si="205"/>
        <v>40304</v>
      </c>
      <c r="H199" s="15">
        <f t="shared" si="205"/>
        <v>40305</v>
      </c>
      <c r="I199" s="15">
        <f t="shared" si="205"/>
        <v>40306</v>
      </c>
      <c r="J199" s="15">
        <f t="shared" si="205"/>
        <v>40307</v>
      </c>
      <c r="K199" s="15">
        <f t="shared" si="205"/>
        <v>40308</v>
      </c>
      <c r="L199" s="15">
        <f t="shared" si="205"/>
        <v>40309</v>
      </c>
      <c r="M199" s="15">
        <f t="shared" si="205"/>
        <v>40310</v>
      </c>
      <c r="N199" s="15">
        <f t="shared" si="205"/>
        <v>40311</v>
      </c>
      <c r="O199" s="15">
        <f t="shared" si="205"/>
        <v>40312</v>
      </c>
      <c r="P199" s="15">
        <f t="shared" si="205"/>
        <v>40313</v>
      </c>
      <c r="Q199" s="15">
        <f t="shared" si="205"/>
        <v>40314</v>
      </c>
      <c r="R199" s="15">
        <f t="shared" si="205"/>
        <v>40315</v>
      </c>
      <c r="S199" s="15">
        <f t="shared" si="205"/>
        <v>40316</v>
      </c>
      <c r="T199" s="15">
        <f t="shared" si="205"/>
        <v>40317</v>
      </c>
      <c r="U199" s="15">
        <f t="shared" si="205"/>
        <v>40318</v>
      </c>
      <c r="V199" s="15">
        <f t="shared" si="205"/>
        <v>40319</v>
      </c>
      <c r="W199" s="15">
        <f t="shared" si="205"/>
        <v>40320</v>
      </c>
      <c r="X199" s="15">
        <f t="shared" si="205"/>
        <v>40321</v>
      </c>
      <c r="Y199" s="15">
        <f t="shared" si="205"/>
        <v>40322</v>
      </c>
      <c r="Z199" s="15">
        <f t="shared" si="205"/>
        <v>40323</v>
      </c>
      <c r="AA199" s="15">
        <f t="shared" si="205"/>
        <v>40324</v>
      </c>
      <c r="AB199" s="15">
        <f t="shared" si="205"/>
        <v>40325</v>
      </c>
      <c r="AC199" s="15">
        <f t="shared" si="205"/>
        <v>40326</v>
      </c>
      <c r="AD199" s="15">
        <f t="shared" si="205"/>
        <v>40327</v>
      </c>
      <c r="AE199" s="15">
        <f t="shared" si="205"/>
        <v>40328</v>
      </c>
      <c r="AF199" s="15">
        <f t="shared" si="205"/>
        <v>40329</v>
      </c>
    </row>
    <row r="200" spans="1:32" x14ac:dyDescent="0.15">
      <c r="A200" s="4">
        <f t="shared" si="201"/>
        <v>20106</v>
      </c>
      <c r="B200" s="15">
        <f>AF199+1</f>
        <v>40330</v>
      </c>
      <c r="C200" s="15">
        <f t="shared" ref="C200:AE200" si="206">B200+1</f>
        <v>40331</v>
      </c>
      <c r="D200" s="15">
        <f t="shared" si="206"/>
        <v>40332</v>
      </c>
      <c r="E200" s="15">
        <f t="shared" si="206"/>
        <v>40333</v>
      </c>
      <c r="F200" s="15">
        <f t="shared" si="206"/>
        <v>40334</v>
      </c>
      <c r="G200" s="15">
        <f t="shared" si="206"/>
        <v>40335</v>
      </c>
      <c r="H200" s="15">
        <f t="shared" si="206"/>
        <v>40336</v>
      </c>
      <c r="I200" s="15">
        <f t="shared" si="206"/>
        <v>40337</v>
      </c>
      <c r="J200" s="15">
        <f t="shared" si="206"/>
        <v>40338</v>
      </c>
      <c r="K200" s="15">
        <f t="shared" si="206"/>
        <v>40339</v>
      </c>
      <c r="L200" s="15">
        <f t="shared" si="206"/>
        <v>40340</v>
      </c>
      <c r="M200" s="15">
        <f t="shared" si="206"/>
        <v>40341</v>
      </c>
      <c r="N200" s="15">
        <f t="shared" si="206"/>
        <v>40342</v>
      </c>
      <c r="O200" s="15">
        <f t="shared" si="206"/>
        <v>40343</v>
      </c>
      <c r="P200" s="15">
        <f t="shared" si="206"/>
        <v>40344</v>
      </c>
      <c r="Q200" s="15">
        <f t="shared" si="206"/>
        <v>40345</v>
      </c>
      <c r="R200" s="15">
        <f t="shared" si="206"/>
        <v>40346</v>
      </c>
      <c r="S200" s="15">
        <f t="shared" si="206"/>
        <v>40347</v>
      </c>
      <c r="T200" s="15">
        <f t="shared" si="206"/>
        <v>40348</v>
      </c>
      <c r="U200" s="15">
        <f t="shared" si="206"/>
        <v>40349</v>
      </c>
      <c r="V200" s="15">
        <f t="shared" si="206"/>
        <v>40350</v>
      </c>
      <c r="W200" s="15">
        <f t="shared" si="206"/>
        <v>40351</v>
      </c>
      <c r="X200" s="15">
        <f t="shared" si="206"/>
        <v>40352</v>
      </c>
      <c r="Y200" s="15">
        <f t="shared" si="206"/>
        <v>40353</v>
      </c>
      <c r="Z200" s="15">
        <f t="shared" si="206"/>
        <v>40354</v>
      </c>
      <c r="AA200" s="15">
        <f t="shared" si="206"/>
        <v>40355</v>
      </c>
      <c r="AB200" s="15">
        <f t="shared" si="206"/>
        <v>40356</v>
      </c>
      <c r="AC200" s="15">
        <f t="shared" si="206"/>
        <v>40357</v>
      </c>
      <c r="AD200" s="15">
        <f t="shared" si="206"/>
        <v>40358</v>
      </c>
      <c r="AE200" s="15">
        <f t="shared" si="206"/>
        <v>40359</v>
      </c>
    </row>
    <row r="201" spans="1:32" x14ac:dyDescent="0.15">
      <c r="A201" s="4">
        <f t="shared" si="201"/>
        <v>20107</v>
      </c>
      <c r="B201" s="15">
        <f>AE200+1</f>
        <v>40360</v>
      </c>
      <c r="C201" s="15">
        <f t="shared" ref="C201:AF201" si="207">B201+1</f>
        <v>40361</v>
      </c>
      <c r="D201" s="15">
        <f t="shared" si="207"/>
        <v>40362</v>
      </c>
      <c r="E201" s="15">
        <f t="shared" si="207"/>
        <v>40363</v>
      </c>
      <c r="F201" s="15">
        <f t="shared" si="207"/>
        <v>40364</v>
      </c>
      <c r="G201" s="15">
        <f t="shared" si="207"/>
        <v>40365</v>
      </c>
      <c r="H201" s="15">
        <f t="shared" si="207"/>
        <v>40366</v>
      </c>
      <c r="I201" s="15">
        <f t="shared" si="207"/>
        <v>40367</v>
      </c>
      <c r="J201" s="15">
        <f t="shared" si="207"/>
        <v>40368</v>
      </c>
      <c r="K201" s="15">
        <f t="shared" si="207"/>
        <v>40369</v>
      </c>
      <c r="L201" s="15">
        <f t="shared" si="207"/>
        <v>40370</v>
      </c>
      <c r="M201" s="15">
        <f t="shared" si="207"/>
        <v>40371</v>
      </c>
      <c r="N201" s="15">
        <f t="shared" si="207"/>
        <v>40372</v>
      </c>
      <c r="O201" s="15">
        <f t="shared" si="207"/>
        <v>40373</v>
      </c>
      <c r="P201" s="15">
        <f t="shared" si="207"/>
        <v>40374</v>
      </c>
      <c r="Q201" s="15">
        <f t="shared" si="207"/>
        <v>40375</v>
      </c>
      <c r="R201" s="15">
        <f t="shared" si="207"/>
        <v>40376</v>
      </c>
      <c r="S201" s="15">
        <f t="shared" si="207"/>
        <v>40377</v>
      </c>
      <c r="T201" s="15">
        <f t="shared" si="207"/>
        <v>40378</v>
      </c>
      <c r="U201" s="15">
        <f t="shared" si="207"/>
        <v>40379</v>
      </c>
      <c r="V201" s="15">
        <f t="shared" si="207"/>
        <v>40380</v>
      </c>
      <c r="W201" s="15">
        <f t="shared" si="207"/>
        <v>40381</v>
      </c>
      <c r="X201" s="15">
        <f t="shared" si="207"/>
        <v>40382</v>
      </c>
      <c r="Y201" s="15">
        <f t="shared" si="207"/>
        <v>40383</v>
      </c>
      <c r="Z201" s="15">
        <f t="shared" si="207"/>
        <v>40384</v>
      </c>
      <c r="AA201" s="15">
        <f t="shared" si="207"/>
        <v>40385</v>
      </c>
      <c r="AB201" s="15">
        <f t="shared" si="207"/>
        <v>40386</v>
      </c>
      <c r="AC201" s="15">
        <f t="shared" si="207"/>
        <v>40387</v>
      </c>
      <c r="AD201" s="15">
        <f t="shared" si="207"/>
        <v>40388</v>
      </c>
      <c r="AE201" s="15">
        <f t="shared" si="207"/>
        <v>40389</v>
      </c>
      <c r="AF201" s="15">
        <f t="shared" si="207"/>
        <v>40390</v>
      </c>
    </row>
    <row r="202" spans="1:32" x14ac:dyDescent="0.15">
      <c r="A202" s="4">
        <f t="shared" si="201"/>
        <v>20108</v>
      </c>
      <c r="B202" s="15">
        <f>AF201+1</f>
        <v>40391</v>
      </c>
      <c r="C202" s="15">
        <f t="shared" ref="C202:AF202" si="208">B202+1</f>
        <v>40392</v>
      </c>
      <c r="D202" s="15">
        <f t="shared" si="208"/>
        <v>40393</v>
      </c>
      <c r="E202" s="15">
        <f t="shared" si="208"/>
        <v>40394</v>
      </c>
      <c r="F202" s="15">
        <f t="shared" si="208"/>
        <v>40395</v>
      </c>
      <c r="G202" s="15">
        <f t="shared" si="208"/>
        <v>40396</v>
      </c>
      <c r="H202" s="15">
        <f t="shared" si="208"/>
        <v>40397</v>
      </c>
      <c r="I202" s="15">
        <f t="shared" si="208"/>
        <v>40398</v>
      </c>
      <c r="J202" s="15">
        <f t="shared" si="208"/>
        <v>40399</v>
      </c>
      <c r="K202" s="15">
        <f t="shared" si="208"/>
        <v>40400</v>
      </c>
      <c r="L202" s="15">
        <f t="shared" si="208"/>
        <v>40401</v>
      </c>
      <c r="M202" s="15">
        <f t="shared" si="208"/>
        <v>40402</v>
      </c>
      <c r="N202" s="15">
        <f t="shared" si="208"/>
        <v>40403</v>
      </c>
      <c r="O202" s="15">
        <f t="shared" si="208"/>
        <v>40404</v>
      </c>
      <c r="P202" s="15">
        <f t="shared" si="208"/>
        <v>40405</v>
      </c>
      <c r="Q202" s="15">
        <f t="shared" si="208"/>
        <v>40406</v>
      </c>
      <c r="R202" s="15">
        <f t="shared" si="208"/>
        <v>40407</v>
      </c>
      <c r="S202" s="15">
        <f t="shared" si="208"/>
        <v>40408</v>
      </c>
      <c r="T202" s="15">
        <f t="shared" si="208"/>
        <v>40409</v>
      </c>
      <c r="U202" s="15">
        <f t="shared" si="208"/>
        <v>40410</v>
      </c>
      <c r="V202" s="15">
        <f t="shared" si="208"/>
        <v>40411</v>
      </c>
      <c r="W202" s="15">
        <f t="shared" si="208"/>
        <v>40412</v>
      </c>
      <c r="X202" s="15">
        <f t="shared" si="208"/>
        <v>40413</v>
      </c>
      <c r="Y202" s="15">
        <f t="shared" si="208"/>
        <v>40414</v>
      </c>
      <c r="Z202" s="15">
        <f t="shared" si="208"/>
        <v>40415</v>
      </c>
      <c r="AA202" s="15">
        <f t="shared" si="208"/>
        <v>40416</v>
      </c>
      <c r="AB202" s="15">
        <f t="shared" si="208"/>
        <v>40417</v>
      </c>
      <c r="AC202" s="15">
        <f t="shared" si="208"/>
        <v>40418</v>
      </c>
      <c r="AD202" s="15">
        <f t="shared" si="208"/>
        <v>40419</v>
      </c>
      <c r="AE202" s="15">
        <f t="shared" si="208"/>
        <v>40420</v>
      </c>
      <c r="AF202" s="15">
        <f t="shared" si="208"/>
        <v>40421</v>
      </c>
    </row>
    <row r="203" spans="1:32" x14ac:dyDescent="0.15">
      <c r="A203" s="4">
        <f t="shared" si="201"/>
        <v>20109</v>
      </c>
      <c r="B203" s="15">
        <f>AF202+1</f>
        <v>40422</v>
      </c>
      <c r="C203" s="15">
        <f t="shared" ref="C203:AE203" si="209">B203+1</f>
        <v>40423</v>
      </c>
      <c r="D203" s="15">
        <f t="shared" si="209"/>
        <v>40424</v>
      </c>
      <c r="E203" s="15">
        <f t="shared" si="209"/>
        <v>40425</v>
      </c>
      <c r="F203" s="15">
        <f t="shared" si="209"/>
        <v>40426</v>
      </c>
      <c r="G203" s="15">
        <f t="shared" si="209"/>
        <v>40427</v>
      </c>
      <c r="H203" s="15">
        <f t="shared" si="209"/>
        <v>40428</v>
      </c>
      <c r="I203" s="15">
        <f t="shared" si="209"/>
        <v>40429</v>
      </c>
      <c r="J203" s="15">
        <f t="shared" si="209"/>
        <v>40430</v>
      </c>
      <c r="K203" s="15">
        <f t="shared" si="209"/>
        <v>40431</v>
      </c>
      <c r="L203" s="15">
        <f t="shared" si="209"/>
        <v>40432</v>
      </c>
      <c r="M203" s="15">
        <f t="shared" si="209"/>
        <v>40433</v>
      </c>
      <c r="N203" s="15">
        <f t="shared" si="209"/>
        <v>40434</v>
      </c>
      <c r="O203" s="15">
        <f t="shared" si="209"/>
        <v>40435</v>
      </c>
      <c r="P203" s="15">
        <f t="shared" si="209"/>
        <v>40436</v>
      </c>
      <c r="Q203" s="15">
        <f t="shared" si="209"/>
        <v>40437</v>
      </c>
      <c r="R203" s="15">
        <f t="shared" si="209"/>
        <v>40438</v>
      </c>
      <c r="S203" s="15">
        <f t="shared" si="209"/>
        <v>40439</v>
      </c>
      <c r="T203" s="15">
        <f t="shared" si="209"/>
        <v>40440</v>
      </c>
      <c r="U203" s="15">
        <f t="shared" si="209"/>
        <v>40441</v>
      </c>
      <c r="V203" s="15">
        <f t="shared" si="209"/>
        <v>40442</v>
      </c>
      <c r="W203" s="15">
        <f t="shared" si="209"/>
        <v>40443</v>
      </c>
      <c r="X203" s="15">
        <f t="shared" si="209"/>
        <v>40444</v>
      </c>
      <c r="Y203" s="15">
        <f t="shared" si="209"/>
        <v>40445</v>
      </c>
      <c r="Z203" s="15">
        <f t="shared" si="209"/>
        <v>40446</v>
      </c>
      <c r="AA203" s="15">
        <f t="shared" si="209"/>
        <v>40447</v>
      </c>
      <c r="AB203" s="15">
        <f t="shared" si="209"/>
        <v>40448</v>
      </c>
      <c r="AC203" s="15">
        <f t="shared" si="209"/>
        <v>40449</v>
      </c>
      <c r="AD203" s="15">
        <f t="shared" si="209"/>
        <v>40450</v>
      </c>
      <c r="AE203" s="15">
        <f t="shared" si="209"/>
        <v>40451</v>
      </c>
    </row>
    <row r="204" spans="1:32" x14ac:dyDescent="0.15">
      <c r="A204" s="4">
        <f>A192+100</f>
        <v>201010</v>
      </c>
      <c r="B204" s="15">
        <f>AE203+1</f>
        <v>40452</v>
      </c>
      <c r="C204" s="15">
        <f t="shared" ref="C204:AF204" si="210">B204+1</f>
        <v>40453</v>
      </c>
      <c r="D204" s="15">
        <f t="shared" si="210"/>
        <v>40454</v>
      </c>
      <c r="E204" s="15">
        <f t="shared" si="210"/>
        <v>40455</v>
      </c>
      <c r="F204" s="15">
        <f t="shared" si="210"/>
        <v>40456</v>
      </c>
      <c r="G204" s="15">
        <f t="shared" si="210"/>
        <v>40457</v>
      </c>
      <c r="H204" s="15">
        <f t="shared" si="210"/>
        <v>40458</v>
      </c>
      <c r="I204" s="15">
        <f t="shared" si="210"/>
        <v>40459</v>
      </c>
      <c r="J204" s="15">
        <f t="shared" si="210"/>
        <v>40460</v>
      </c>
      <c r="K204" s="15">
        <f t="shared" si="210"/>
        <v>40461</v>
      </c>
      <c r="L204" s="15">
        <f t="shared" si="210"/>
        <v>40462</v>
      </c>
      <c r="M204" s="15">
        <f t="shared" si="210"/>
        <v>40463</v>
      </c>
      <c r="N204" s="15">
        <f t="shared" si="210"/>
        <v>40464</v>
      </c>
      <c r="O204" s="15">
        <f t="shared" si="210"/>
        <v>40465</v>
      </c>
      <c r="P204" s="15">
        <f t="shared" si="210"/>
        <v>40466</v>
      </c>
      <c r="Q204" s="15">
        <f t="shared" si="210"/>
        <v>40467</v>
      </c>
      <c r="R204" s="15">
        <f t="shared" si="210"/>
        <v>40468</v>
      </c>
      <c r="S204" s="15">
        <f t="shared" si="210"/>
        <v>40469</v>
      </c>
      <c r="T204" s="15">
        <f t="shared" si="210"/>
        <v>40470</v>
      </c>
      <c r="U204" s="15">
        <f t="shared" si="210"/>
        <v>40471</v>
      </c>
      <c r="V204" s="15">
        <f t="shared" si="210"/>
        <v>40472</v>
      </c>
      <c r="W204" s="15">
        <f t="shared" si="210"/>
        <v>40473</v>
      </c>
      <c r="X204" s="15">
        <f t="shared" si="210"/>
        <v>40474</v>
      </c>
      <c r="Y204" s="15">
        <f t="shared" si="210"/>
        <v>40475</v>
      </c>
      <c r="Z204" s="15">
        <f t="shared" si="210"/>
        <v>40476</v>
      </c>
      <c r="AA204" s="15">
        <f t="shared" si="210"/>
        <v>40477</v>
      </c>
      <c r="AB204" s="15">
        <f t="shared" si="210"/>
        <v>40478</v>
      </c>
      <c r="AC204" s="15">
        <f t="shared" si="210"/>
        <v>40479</v>
      </c>
      <c r="AD204" s="15">
        <f t="shared" si="210"/>
        <v>40480</v>
      </c>
      <c r="AE204" s="15">
        <f t="shared" si="210"/>
        <v>40481</v>
      </c>
      <c r="AF204" s="15">
        <f t="shared" si="210"/>
        <v>40482</v>
      </c>
    </row>
    <row r="205" spans="1:32" x14ac:dyDescent="0.15">
      <c r="A205" s="4">
        <f>A193+100</f>
        <v>201011</v>
      </c>
      <c r="B205" s="15">
        <f>AF204+1</f>
        <v>40483</v>
      </c>
      <c r="C205" s="15">
        <f t="shared" ref="C205:AE205" si="211">B205+1</f>
        <v>40484</v>
      </c>
      <c r="D205" s="15">
        <f t="shared" si="211"/>
        <v>40485</v>
      </c>
      <c r="E205" s="15">
        <f t="shared" si="211"/>
        <v>40486</v>
      </c>
      <c r="F205" s="15">
        <f t="shared" si="211"/>
        <v>40487</v>
      </c>
      <c r="G205" s="15">
        <f t="shared" si="211"/>
        <v>40488</v>
      </c>
      <c r="H205" s="15">
        <f t="shared" si="211"/>
        <v>40489</v>
      </c>
      <c r="I205" s="15">
        <f t="shared" si="211"/>
        <v>40490</v>
      </c>
      <c r="J205" s="15">
        <f t="shared" si="211"/>
        <v>40491</v>
      </c>
      <c r="K205" s="15">
        <f t="shared" si="211"/>
        <v>40492</v>
      </c>
      <c r="L205" s="15">
        <f t="shared" si="211"/>
        <v>40493</v>
      </c>
      <c r="M205" s="15">
        <f t="shared" si="211"/>
        <v>40494</v>
      </c>
      <c r="N205" s="15">
        <f t="shared" si="211"/>
        <v>40495</v>
      </c>
      <c r="O205" s="15">
        <f t="shared" si="211"/>
        <v>40496</v>
      </c>
      <c r="P205" s="15">
        <f t="shared" si="211"/>
        <v>40497</v>
      </c>
      <c r="Q205" s="15">
        <f t="shared" si="211"/>
        <v>40498</v>
      </c>
      <c r="R205" s="15">
        <f t="shared" si="211"/>
        <v>40499</v>
      </c>
      <c r="S205" s="15">
        <f t="shared" si="211"/>
        <v>40500</v>
      </c>
      <c r="T205" s="15">
        <f t="shared" si="211"/>
        <v>40501</v>
      </c>
      <c r="U205" s="15">
        <f t="shared" si="211"/>
        <v>40502</v>
      </c>
      <c r="V205" s="15">
        <f t="shared" si="211"/>
        <v>40503</v>
      </c>
      <c r="W205" s="15">
        <f t="shared" si="211"/>
        <v>40504</v>
      </c>
      <c r="X205" s="15">
        <f t="shared" si="211"/>
        <v>40505</v>
      </c>
      <c r="Y205" s="15">
        <f t="shared" si="211"/>
        <v>40506</v>
      </c>
      <c r="Z205" s="15">
        <f t="shared" si="211"/>
        <v>40507</v>
      </c>
      <c r="AA205" s="15">
        <f t="shared" si="211"/>
        <v>40508</v>
      </c>
      <c r="AB205" s="15">
        <f t="shared" si="211"/>
        <v>40509</v>
      </c>
      <c r="AC205" s="15">
        <f t="shared" si="211"/>
        <v>40510</v>
      </c>
      <c r="AD205" s="15">
        <f t="shared" si="211"/>
        <v>40511</v>
      </c>
      <c r="AE205" s="15">
        <f t="shared" si="211"/>
        <v>40512</v>
      </c>
    </row>
    <row r="206" spans="1:32" x14ac:dyDescent="0.15">
      <c r="A206" s="4">
        <f>A194+100</f>
        <v>201012</v>
      </c>
      <c r="B206" s="15">
        <f>AE205+1</f>
        <v>40513</v>
      </c>
      <c r="C206" s="15">
        <f t="shared" ref="C206:AF206" si="212">B206+1</f>
        <v>40514</v>
      </c>
      <c r="D206" s="15">
        <f t="shared" si="212"/>
        <v>40515</v>
      </c>
      <c r="E206" s="15">
        <f t="shared" si="212"/>
        <v>40516</v>
      </c>
      <c r="F206" s="15">
        <f t="shared" si="212"/>
        <v>40517</v>
      </c>
      <c r="G206" s="15">
        <f t="shared" si="212"/>
        <v>40518</v>
      </c>
      <c r="H206" s="15">
        <f t="shared" si="212"/>
        <v>40519</v>
      </c>
      <c r="I206" s="15">
        <f t="shared" si="212"/>
        <v>40520</v>
      </c>
      <c r="J206" s="15">
        <f t="shared" si="212"/>
        <v>40521</v>
      </c>
      <c r="K206" s="15">
        <f t="shared" si="212"/>
        <v>40522</v>
      </c>
      <c r="L206" s="15">
        <f t="shared" si="212"/>
        <v>40523</v>
      </c>
      <c r="M206" s="15">
        <f t="shared" si="212"/>
        <v>40524</v>
      </c>
      <c r="N206" s="15">
        <f t="shared" si="212"/>
        <v>40525</v>
      </c>
      <c r="O206" s="15">
        <f t="shared" si="212"/>
        <v>40526</v>
      </c>
      <c r="P206" s="15">
        <f t="shared" si="212"/>
        <v>40527</v>
      </c>
      <c r="Q206" s="15">
        <f t="shared" si="212"/>
        <v>40528</v>
      </c>
      <c r="R206" s="15">
        <f t="shared" si="212"/>
        <v>40529</v>
      </c>
      <c r="S206" s="15">
        <f t="shared" si="212"/>
        <v>40530</v>
      </c>
      <c r="T206" s="15">
        <f t="shared" si="212"/>
        <v>40531</v>
      </c>
      <c r="U206" s="15">
        <f t="shared" si="212"/>
        <v>40532</v>
      </c>
      <c r="V206" s="15">
        <f t="shared" si="212"/>
        <v>40533</v>
      </c>
      <c r="W206" s="15">
        <f t="shared" si="212"/>
        <v>40534</v>
      </c>
      <c r="X206" s="15">
        <f t="shared" si="212"/>
        <v>40535</v>
      </c>
      <c r="Y206" s="15">
        <f t="shared" si="212"/>
        <v>40536</v>
      </c>
      <c r="Z206" s="15">
        <f t="shared" si="212"/>
        <v>40537</v>
      </c>
      <c r="AA206" s="15">
        <f t="shared" si="212"/>
        <v>40538</v>
      </c>
      <c r="AB206" s="15">
        <f t="shared" si="212"/>
        <v>40539</v>
      </c>
      <c r="AC206" s="15">
        <f t="shared" si="212"/>
        <v>40540</v>
      </c>
      <c r="AD206" s="15">
        <f t="shared" si="212"/>
        <v>40541</v>
      </c>
      <c r="AE206" s="15">
        <f t="shared" si="212"/>
        <v>40542</v>
      </c>
      <c r="AF206" s="15">
        <f t="shared" si="212"/>
        <v>40543</v>
      </c>
    </row>
    <row r="207" spans="1:32" x14ac:dyDescent="0.15">
      <c r="A207" s="4">
        <f>A195+10</f>
        <v>20111</v>
      </c>
      <c r="B207" s="15">
        <v>40544</v>
      </c>
      <c r="C207" s="15">
        <f>B207+1</f>
        <v>40545</v>
      </c>
      <c r="D207" s="15">
        <f t="shared" ref="D207:AF207" si="213">C207+1</f>
        <v>40546</v>
      </c>
      <c r="E207" s="15">
        <f t="shared" si="213"/>
        <v>40547</v>
      </c>
      <c r="F207" s="15">
        <f t="shared" si="213"/>
        <v>40548</v>
      </c>
      <c r="G207" s="15">
        <f t="shared" si="213"/>
        <v>40549</v>
      </c>
      <c r="H207" s="15">
        <f t="shared" si="213"/>
        <v>40550</v>
      </c>
      <c r="I207" s="15">
        <f t="shared" si="213"/>
        <v>40551</v>
      </c>
      <c r="J207" s="15">
        <f t="shared" si="213"/>
        <v>40552</v>
      </c>
      <c r="K207" s="15">
        <f t="shared" si="213"/>
        <v>40553</v>
      </c>
      <c r="L207" s="15">
        <f t="shared" si="213"/>
        <v>40554</v>
      </c>
      <c r="M207" s="15">
        <f t="shared" si="213"/>
        <v>40555</v>
      </c>
      <c r="N207" s="15">
        <f t="shared" si="213"/>
        <v>40556</v>
      </c>
      <c r="O207" s="15">
        <f t="shared" si="213"/>
        <v>40557</v>
      </c>
      <c r="P207" s="15">
        <f t="shared" si="213"/>
        <v>40558</v>
      </c>
      <c r="Q207" s="15">
        <f t="shared" si="213"/>
        <v>40559</v>
      </c>
      <c r="R207" s="15">
        <f t="shared" si="213"/>
        <v>40560</v>
      </c>
      <c r="S207" s="15">
        <f t="shared" si="213"/>
        <v>40561</v>
      </c>
      <c r="T207" s="15">
        <f t="shared" si="213"/>
        <v>40562</v>
      </c>
      <c r="U207" s="15">
        <f t="shared" si="213"/>
        <v>40563</v>
      </c>
      <c r="V207" s="15">
        <f t="shared" si="213"/>
        <v>40564</v>
      </c>
      <c r="W207" s="15">
        <f t="shared" si="213"/>
        <v>40565</v>
      </c>
      <c r="X207" s="15">
        <f t="shared" si="213"/>
        <v>40566</v>
      </c>
      <c r="Y207" s="15">
        <f t="shared" si="213"/>
        <v>40567</v>
      </c>
      <c r="Z207" s="15">
        <f t="shared" si="213"/>
        <v>40568</v>
      </c>
      <c r="AA207" s="15">
        <f t="shared" si="213"/>
        <v>40569</v>
      </c>
      <c r="AB207" s="15">
        <f t="shared" si="213"/>
        <v>40570</v>
      </c>
      <c r="AC207" s="15">
        <f t="shared" si="213"/>
        <v>40571</v>
      </c>
      <c r="AD207" s="15">
        <f t="shared" si="213"/>
        <v>40572</v>
      </c>
      <c r="AE207" s="15">
        <f t="shared" si="213"/>
        <v>40573</v>
      </c>
      <c r="AF207" s="15">
        <f t="shared" si="213"/>
        <v>40574</v>
      </c>
    </row>
    <row r="208" spans="1:32" x14ac:dyDescent="0.15">
      <c r="A208" s="4">
        <f t="shared" ref="A208:A215" si="214">A196+10</f>
        <v>20112</v>
      </c>
      <c r="B208" s="15">
        <f>AF207+1</f>
        <v>40575</v>
      </c>
      <c r="C208" s="15">
        <f>B208+1</f>
        <v>40576</v>
      </c>
      <c r="D208" s="15">
        <f t="shared" ref="D208:AC208" si="215">C208+1</f>
        <v>40577</v>
      </c>
      <c r="E208" s="15">
        <f t="shared" si="215"/>
        <v>40578</v>
      </c>
      <c r="F208" s="15">
        <f t="shared" si="215"/>
        <v>40579</v>
      </c>
      <c r="G208" s="15">
        <f t="shared" si="215"/>
        <v>40580</v>
      </c>
      <c r="H208" s="15">
        <f t="shared" si="215"/>
        <v>40581</v>
      </c>
      <c r="I208" s="15">
        <f t="shared" si="215"/>
        <v>40582</v>
      </c>
      <c r="J208" s="15">
        <f t="shared" si="215"/>
        <v>40583</v>
      </c>
      <c r="K208" s="15">
        <f t="shared" si="215"/>
        <v>40584</v>
      </c>
      <c r="L208" s="15">
        <f t="shared" si="215"/>
        <v>40585</v>
      </c>
      <c r="M208" s="15">
        <f t="shared" si="215"/>
        <v>40586</v>
      </c>
      <c r="N208" s="15">
        <f t="shared" si="215"/>
        <v>40587</v>
      </c>
      <c r="O208" s="15">
        <f t="shared" si="215"/>
        <v>40588</v>
      </c>
      <c r="P208" s="15">
        <f t="shared" si="215"/>
        <v>40589</v>
      </c>
      <c r="Q208" s="15">
        <f t="shared" si="215"/>
        <v>40590</v>
      </c>
      <c r="R208" s="15">
        <f t="shared" si="215"/>
        <v>40591</v>
      </c>
      <c r="S208" s="15">
        <f t="shared" si="215"/>
        <v>40592</v>
      </c>
      <c r="T208" s="15">
        <f t="shared" si="215"/>
        <v>40593</v>
      </c>
      <c r="U208" s="15">
        <f t="shared" si="215"/>
        <v>40594</v>
      </c>
      <c r="V208" s="15">
        <f t="shared" si="215"/>
        <v>40595</v>
      </c>
      <c r="W208" s="15">
        <f t="shared" si="215"/>
        <v>40596</v>
      </c>
      <c r="X208" s="15">
        <f t="shared" si="215"/>
        <v>40597</v>
      </c>
      <c r="Y208" s="15">
        <f t="shared" si="215"/>
        <v>40598</v>
      </c>
      <c r="Z208" s="15">
        <f t="shared" si="215"/>
        <v>40599</v>
      </c>
      <c r="AA208" s="15">
        <f t="shared" si="215"/>
        <v>40600</v>
      </c>
      <c r="AB208" s="15">
        <f t="shared" si="215"/>
        <v>40601</v>
      </c>
      <c r="AC208" s="15">
        <f t="shared" si="215"/>
        <v>40602</v>
      </c>
      <c r="AD208" s="15"/>
      <c r="AE208" s="15"/>
      <c r="AF208" s="15"/>
    </row>
    <row r="209" spans="1:32" x14ac:dyDescent="0.15">
      <c r="A209" s="4">
        <f t="shared" si="214"/>
        <v>20113</v>
      </c>
      <c r="B209" s="15">
        <f>AC208+1</f>
        <v>40603</v>
      </c>
      <c r="C209" s="15">
        <f>B209+1</f>
        <v>40604</v>
      </c>
      <c r="D209" s="15">
        <f t="shared" ref="D209:AF209" si="216">C209+1</f>
        <v>40605</v>
      </c>
      <c r="E209" s="15">
        <f t="shared" si="216"/>
        <v>40606</v>
      </c>
      <c r="F209" s="15">
        <f t="shared" si="216"/>
        <v>40607</v>
      </c>
      <c r="G209" s="15">
        <f t="shared" si="216"/>
        <v>40608</v>
      </c>
      <c r="H209" s="15">
        <f t="shared" si="216"/>
        <v>40609</v>
      </c>
      <c r="I209" s="15">
        <f t="shared" si="216"/>
        <v>40610</v>
      </c>
      <c r="J209" s="15">
        <f t="shared" si="216"/>
        <v>40611</v>
      </c>
      <c r="K209" s="15">
        <f t="shared" si="216"/>
        <v>40612</v>
      </c>
      <c r="L209" s="15">
        <f t="shared" si="216"/>
        <v>40613</v>
      </c>
      <c r="M209" s="15">
        <f t="shared" si="216"/>
        <v>40614</v>
      </c>
      <c r="N209" s="15">
        <f t="shared" si="216"/>
        <v>40615</v>
      </c>
      <c r="O209" s="15">
        <f t="shared" si="216"/>
        <v>40616</v>
      </c>
      <c r="P209" s="15">
        <f t="shared" si="216"/>
        <v>40617</v>
      </c>
      <c r="Q209" s="15">
        <f t="shared" si="216"/>
        <v>40618</v>
      </c>
      <c r="R209" s="15">
        <f t="shared" si="216"/>
        <v>40619</v>
      </c>
      <c r="S209" s="15">
        <f t="shared" si="216"/>
        <v>40620</v>
      </c>
      <c r="T209" s="15">
        <f t="shared" si="216"/>
        <v>40621</v>
      </c>
      <c r="U209" s="15">
        <f t="shared" si="216"/>
        <v>40622</v>
      </c>
      <c r="V209" s="15">
        <f t="shared" si="216"/>
        <v>40623</v>
      </c>
      <c r="W209" s="15">
        <f t="shared" si="216"/>
        <v>40624</v>
      </c>
      <c r="X209" s="15">
        <f t="shared" si="216"/>
        <v>40625</v>
      </c>
      <c r="Y209" s="15">
        <f t="shared" si="216"/>
        <v>40626</v>
      </c>
      <c r="Z209" s="15">
        <f t="shared" si="216"/>
        <v>40627</v>
      </c>
      <c r="AA209" s="15">
        <f t="shared" si="216"/>
        <v>40628</v>
      </c>
      <c r="AB209" s="15">
        <f t="shared" si="216"/>
        <v>40629</v>
      </c>
      <c r="AC209" s="15">
        <f t="shared" si="216"/>
        <v>40630</v>
      </c>
      <c r="AD209" s="15">
        <f t="shared" si="216"/>
        <v>40631</v>
      </c>
      <c r="AE209" s="15">
        <f t="shared" si="216"/>
        <v>40632</v>
      </c>
      <c r="AF209" s="15">
        <f t="shared" si="216"/>
        <v>40633</v>
      </c>
    </row>
    <row r="210" spans="1:32" x14ac:dyDescent="0.15">
      <c r="A210" s="4">
        <f t="shared" si="214"/>
        <v>20114</v>
      </c>
      <c r="B210" s="15">
        <f>AF209+1</f>
        <v>40634</v>
      </c>
      <c r="C210" s="15">
        <f>B210+1</f>
        <v>40635</v>
      </c>
      <c r="D210" s="15">
        <f t="shared" ref="D210:AE210" si="217">C210+1</f>
        <v>40636</v>
      </c>
      <c r="E210" s="15">
        <f t="shared" si="217"/>
        <v>40637</v>
      </c>
      <c r="F210" s="15">
        <f t="shared" si="217"/>
        <v>40638</v>
      </c>
      <c r="G210" s="15">
        <f t="shared" si="217"/>
        <v>40639</v>
      </c>
      <c r="H210" s="15">
        <f t="shared" si="217"/>
        <v>40640</v>
      </c>
      <c r="I210" s="15">
        <f t="shared" si="217"/>
        <v>40641</v>
      </c>
      <c r="J210" s="15">
        <f t="shared" si="217"/>
        <v>40642</v>
      </c>
      <c r="K210" s="15">
        <f t="shared" si="217"/>
        <v>40643</v>
      </c>
      <c r="L210" s="15">
        <f t="shared" si="217"/>
        <v>40644</v>
      </c>
      <c r="M210" s="15">
        <f t="shared" si="217"/>
        <v>40645</v>
      </c>
      <c r="N210" s="15">
        <f t="shared" si="217"/>
        <v>40646</v>
      </c>
      <c r="O210" s="15">
        <f t="shared" si="217"/>
        <v>40647</v>
      </c>
      <c r="P210" s="15">
        <f t="shared" si="217"/>
        <v>40648</v>
      </c>
      <c r="Q210" s="15">
        <f t="shared" si="217"/>
        <v>40649</v>
      </c>
      <c r="R210" s="15">
        <f t="shared" si="217"/>
        <v>40650</v>
      </c>
      <c r="S210" s="15">
        <f t="shared" si="217"/>
        <v>40651</v>
      </c>
      <c r="T210" s="15">
        <f t="shared" si="217"/>
        <v>40652</v>
      </c>
      <c r="U210" s="15">
        <f t="shared" si="217"/>
        <v>40653</v>
      </c>
      <c r="V210" s="15">
        <f t="shared" si="217"/>
        <v>40654</v>
      </c>
      <c r="W210" s="15">
        <f t="shared" si="217"/>
        <v>40655</v>
      </c>
      <c r="X210" s="15">
        <f t="shared" si="217"/>
        <v>40656</v>
      </c>
      <c r="Y210" s="15">
        <f t="shared" si="217"/>
        <v>40657</v>
      </c>
      <c r="Z210" s="15">
        <f t="shared" si="217"/>
        <v>40658</v>
      </c>
      <c r="AA210" s="15">
        <f t="shared" si="217"/>
        <v>40659</v>
      </c>
      <c r="AB210" s="15">
        <f t="shared" si="217"/>
        <v>40660</v>
      </c>
      <c r="AC210" s="15">
        <f t="shared" si="217"/>
        <v>40661</v>
      </c>
      <c r="AD210" s="15">
        <f t="shared" si="217"/>
        <v>40662</v>
      </c>
      <c r="AE210" s="15">
        <f t="shared" si="217"/>
        <v>40663</v>
      </c>
      <c r="AF210" s="15"/>
    </row>
    <row r="211" spans="1:32" x14ac:dyDescent="0.15">
      <c r="A211" s="4">
        <f t="shared" si="214"/>
        <v>20115</v>
      </c>
      <c r="B211" s="15">
        <f>AE210+1</f>
        <v>40664</v>
      </c>
      <c r="C211" s="15">
        <f t="shared" ref="C211:AF211" si="218">B211+1</f>
        <v>40665</v>
      </c>
      <c r="D211" s="15">
        <f t="shared" si="218"/>
        <v>40666</v>
      </c>
      <c r="E211" s="15">
        <f t="shared" si="218"/>
        <v>40667</v>
      </c>
      <c r="F211" s="15">
        <f t="shared" si="218"/>
        <v>40668</v>
      </c>
      <c r="G211" s="15">
        <f t="shared" si="218"/>
        <v>40669</v>
      </c>
      <c r="H211" s="15">
        <f t="shared" si="218"/>
        <v>40670</v>
      </c>
      <c r="I211" s="15">
        <f t="shared" si="218"/>
        <v>40671</v>
      </c>
      <c r="J211" s="15">
        <f t="shared" si="218"/>
        <v>40672</v>
      </c>
      <c r="K211" s="15">
        <f t="shared" si="218"/>
        <v>40673</v>
      </c>
      <c r="L211" s="15">
        <f t="shared" si="218"/>
        <v>40674</v>
      </c>
      <c r="M211" s="15">
        <f t="shared" si="218"/>
        <v>40675</v>
      </c>
      <c r="N211" s="15">
        <f t="shared" si="218"/>
        <v>40676</v>
      </c>
      <c r="O211" s="15">
        <f t="shared" si="218"/>
        <v>40677</v>
      </c>
      <c r="P211" s="15">
        <f t="shared" si="218"/>
        <v>40678</v>
      </c>
      <c r="Q211" s="15">
        <f t="shared" si="218"/>
        <v>40679</v>
      </c>
      <c r="R211" s="15">
        <f t="shared" si="218"/>
        <v>40680</v>
      </c>
      <c r="S211" s="15">
        <f t="shared" si="218"/>
        <v>40681</v>
      </c>
      <c r="T211" s="15">
        <f t="shared" si="218"/>
        <v>40682</v>
      </c>
      <c r="U211" s="15">
        <f t="shared" si="218"/>
        <v>40683</v>
      </c>
      <c r="V211" s="15">
        <f t="shared" si="218"/>
        <v>40684</v>
      </c>
      <c r="W211" s="15">
        <f t="shared" si="218"/>
        <v>40685</v>
      </c>
      <c r="X211" s="15">
        <f t="shared" si="218"/>
        <v>40686</v>
      </c>
      <c r="Y211" s="15">
        <f t="shared" si="218"/>
        <v>40687</v>
      </c>
      <c r="Z211" s="15">
        <f t="shared" si="218"/>
        <v>40688</v>
      </c>
      <c r="AA211" s="15">
        <f t="shared" si="218"/>
        <v>40689</v>
      </c>
      <c r="AB211" s="15">
        <f t="shared" si="218"/>
        <v>40690</v>
      </c>
      <c r="AC211" s="15">
        <f t="shared" si="218"/>
        <v>40691</v>
      </c>
      <c r="AD211" s="15">
        <f t="shared" si="218"/>
        <v>40692</v>
      </c>
      <c r="AE211" s="15">
        <f t="shared" si="218"/>
        <v>40693</v>
      </c>
      <c r="AF211" s="15">
        <f t="shared" si="218"/>
        <v>40694</v>
      </c>
    </row>
    <row r="212" spans="1:32" x14ac:dyDescent="0.15">
      <c r="A212" s="4">
        <f t="shared" si="214"/>
        <v>20116</v>
      </c>
      <c r="B212" s="15">
        <f>AF211+1</f>
        <v>40695</v>
      </c>
      <c r="C212" s="15">
        <f t="shared" ref="C212:AE212" si="219">B212+1</f>
        <v>40696</v>
      </c>
      <c r="D212" s="15">
        <f t="shared" si="219"/>
        <v>40697</v>
      </c>
      <c r="E212" s="15">
        <f t="shared" si="219"/>
        <v>40698</v>
      </c>
      <c r="F212" s="15">
        <f t="shared" si="219"/>
        <v>40699</v>
      </c>
      <c r="G212" s="15">
        <f t="shared" si="219"/>
        <v>40700</v>
      </c>
      <c r="H212" s="15">
        <f t="shared" si="219"/>
        <v>40701</v>
      </c>
      <c r="I212" s="15">
        <f t="shared" si="219"/>
        <v>40702</v>
      </c>
      <c r="J212" s="15">
        <f t="shared" si="219"/>
        <v>40703</v>
      </c>
      <c r="K212" s="15">
        <f t="shared" si="219"/>
        <v>40704</v>
      </c>
      <c r="L212" s="15">
        <f t="shared" si="219"/>
        <v>40705</v>
      </c>
      <c r="M212" s="15">
        <f t="shared" si="219"/>
        <v>40706</v>
      </c>
      <c r="N212" s="15">
        <f t="shared" si="219"/>
        <v>40707</v>
      </c>
      <c r="O212" s="15">
        <f t="shared" si="219"/>
        <v>40708</v>
      </c>
      <c r="P212" s="15">
        <f t="shared" si="219"/>
        <v>40709</v>
      </c>
      <c r="Q212" s="15">
        <f t="shared" si="219"/>
        <v>40710</v>
      </c>
      <c r="R212" s="15">
        <f t="shared" si="219"/>
        <v>40711</v>
      </c>
      <c r="S212" s="15">
        <f t="shared" si="219"/>
        <v>40712</v>
      </c>
      <c r="T212" s="15">
        <f t="shared" si="219"/>
        <v>40713</v>
      </c>
      <c r="U212" s="15">
        <f t="shared" si="219"/>
        <v>40714</v>
      </c>
      <c r="V212" s="15">
        <f t="shared" si="219"/>
        <v>40715</v>
      </c>
      <c r="W212" s="15">
        <f t="shared" si="219"/>
        <v>40716</v>
      </c>
      <c r="X212" s="15">
        <f t="shared" si="219"/>
        <v>40717</v>
      </c>
      <c r="Y212" s="15">
        <f t="shared" si="219"/>
        <v>40718</v>
      </c>
      <c r="Z212" s="15">
        <f t="shared" si="219"/>
        <v>40719</v>
      </c>
      <c r="AA212" s="15">
        <f t="shared" si="219"/>
        <v>40720</v>
      </c>
      <c r="AB212" s="15">
        <f t="shared" si="219"/>
        <v>40721</v>
      </c>
      <c r="AC212" s="15">
        <f t="shared" si="219"/>
        <v>40722</v>
      </c>
      <c r="AD212" s="15">
        <f t="shared" si="219"/>
        <v>40723</v>
      </c>
      <c r="AE212" s="15">
        <f t="shared" si="219"/>
        <v>40724</v>
      </c>
    </row>
    <row r="213" spans="1:32" x14ac:dyDescent="0.15">
      <c r="A213" s="4">
        <f t="shared" si="214"/>
        <v>20117</v>
      </c>
      <c r="B213" s="15">
        <f>AE212+1</f>
        <v>40725</v>
      </c>
      <c r="C213" s="15">
        <f t="shared" ref="C213:AF213" si="220">B213+1</f>
        <v>40726</v>
      </c>
      <c r="D213" s="15">
        <f t="shared" si="220"/>
        <v>40727</v>
      </c>
      <c r="E213" s="15">
        <f t="shared" si="220"/>
        <v>40728</v>
      </c>
      <c r="F213" s="15">
        <f t="shared" si="220"/>
        <v>40729</v>
      </c>
      <c r="G213" s="15">
        <f t="shared" si="220"/>
        <v>40730</v>
      </c>
      <c r="H213" s="15">
        <f t="shared" si="220"/>
        <v>40731</v>
      </c>
      <c r="I213" s="15">
        <f t="shared" si="220"/>
        <v>40732</v>
      </c>
      <c r="J213" s="15">
        <f t="shared" si="220"/>
        <v>40733</v>
      </c>
      <c r="K213" s="15">
        <f t="shared" si="220"/>
        <v>40734</v>
      </c>
      <c r="L213" s="15">
        <f t="shared" si="220"/>
        <v>40735</v>
      </c>
      <c r="M213" s="15">
        <f t="shared" si="220"/>
        <v>40736</v>
      </c>
      <c r="N213" s="15">
        <f t="shared" si="220"/>
        <v>40737</v>
      </c>
      <c r="O213" s="15">
        <f t="shared" si="220"/>
        <v>40738</v>
      </c>
      <c r="P213" s="15">
        <f t="shared" si="220"/>
        <v>40739</v>
      </c>
      <c r="Q213" s="15">
        <f t="shared" si="220"/>
        <v>40740</v>
      </c>
      <c r="R213" s="15">
        <f t="shared" si="220"/>
        <v>40741</v>
      </c>
      <c r="S213" s="15">
        <f t="shared" si="220"/>
        <v>40742</v>
      </c>
      <c r="T213" s="15">
        <f t="shared" si="220"/>
        <v>40743</v>
      </c>
      <c r="U213" s="15">
        <f t="shared" si="220"/>
        <v>40744</v>
      </c>
      <c r="V213" s="15">
        <f t="shared" si="220"/>
        <v>40745</v>
      </c>
      <c r="W213" s="15">
        <f t="shared" si="220"/>
        <v>40746</v>
      </c>
      <c r="X213" s="15">
        <f t="shared" si="220"/>
        <v>40747</v>
      </c>
      <c r="Y213" s="15">
        <f t="shared" si="220"/>
        <v>40748</v>
      </c>
      <c r="Z213" s="15">
        <f t="shared" si="220"/>
        <v>40749</v>
      </c>
      <c r="AA213" s="15">
        <f t="shared" si="220"/>
        <v>40750</v>
      </c>
      <c r="AB213" s="15">
        <f t="shared" si="220"/>
        <v>40751</v>
      </c>
      <c r="AC213" s="15">
        <f t="shared" si="220"/>
        <v>40752</v>
      </c>
      <c r="AD213" s="15">
        <f t="shared" si="220"/>
        <v>40753</v>
      </c>
      <c r="AE213" s="15">
        <f t="shared" si="220"/>
        <v>40754</v>
      </c>
      <c r="AF213" s="15">
        <f t="shared" si="220"/>
        <v>40755</v>
      </c>
    </row>
    <row r="214" spans="1:32" x14ac:dyDescent="0.15">
      <c r="A214" s="4">
        <f t="shared" si="214"/>
        <v>20118</v>
      </c>
      <c r="B214" s="15">
        <f>AF213+1</f>
        <v>40756</v>
      </c>
      <c r="C214" s="15">
        <f t="shared" ref="C214:AF214" si="221">B214+1</f>
        <v>40757</v>
      </c>
      <c r="D214" s="15">
        <f t="shared" si="221"/>
        <v>40758</v>
      </c>
      <c r="E214" s="15">
        <f t="shared" si="221"/>
        <v>40759</v>
      </c>
      <c r="F214" s="15">
        <f t="shared" si="221"/>
        <v>40760</v>
      </c>
      <c r="G214" s="15">
        <f t="shared" si="221"/>
        <v>40761</v>
      </c>
      <c r="H214" s="15">
        <f t="shared" si="221"/>
        <v>40762</v>
      </c>
      <c r="I214" s="15">
        <f t="shared" si="221"/>
        <v>40763</v>
      </c>
      <c r="J214" s="15">
        <f t="shared" si="221"/>
        <v>40764</v>
      </c>
      <c r="K214" s="15">
        <f t="shared" si="221"/>
        <v>40765</v>
      </c>
      <c r="L214" s="15">
        <f t="shared" si="221"/>
        <v>40766</v>
      </c>
      <c r="M214" s="15">
        <f t="shared" si="221"/>
        <v>40767</v>
      </c>
      <c r="N214" s="15">
        <f t="shared" si="221"/>
        <v>40768</v>
      </c>
      <c r="O214" s="15">
        <f t="shared" si="221"/>
        <v>40769</v>
      </c>
      <c r="P214" s="15">
        <f t="shared" si="221"/>
        <v>40770</v>
      </c>
      <c r="Q214" s="15">
        <f t="shared" si="221"/>
        <v>40771</v>
      </c>
      <c r="R214" s="15">
        <f t="shared" si="221"/>
        <v>40772</v>
      </c>
      <c r="S214" s="15">
        <f t="shared" si="221"/>
        <v>40773</v>
      </c>
      <c r="T214" s="15">
        <f t="shared" si="221"/>
        <v>40774</v>
      </c>
      <c r="U214" s="15">
        <f t="shared" si="221"/>
        <v>40775</v>
      </c>
      <c r="V214" s="15">
        <f t="shared" si="221"/>
        <v>40776</v>
      </c>
      <c r="W214" s="15">
        <f t="shared" si="221"/>
        <v>40777</v>
      </c>
      <c r="X214" s="15">
        <f t="shared" si="221"/>
        <v>40778</v>
      </c>
      <c r="Y214" s="15">
        <f t="shared" si="221"/>
        <v>40779</v>
      </c>
      <c r="Z214" s="15">
        <f t="shared" si="221"/>
        <v>40780</v>
      </c>
      <c r="AA214" s="15">
        <f t="shared" si="221"/>
        <v>40781</v>
      </c>
      <c r="AB214" s="15">
        <f t="shared" si="221"/>
        <v>40782</v>
      </c>
      <c r="AC214" s="15">
        <f t="shared" si="221"/>
        <v>40783</v>
      </c>
      <c r="AD214" s="15">
        <f t="shared" si="221"/>
        <v>40784</v>
      </c>
      <c r="AE214" s="15">
        <f t="shared" si="221"/>
        <v>40785</v>
      </c>
      <c r="AF214" s="15">
        <f t="shared" si="221"/>
        <v>40786</v>
      </c>
    </row>
    <row r="215" spans="1:32" x14ac:dyDescent="0.15">
      <c r="A215" s="4">
        <f t="shared" si="214"/>
        <v>20119</v>
      </c>
      <c r="B215" s="15">
        <f>AF214+1</f>
        <v>40787</v>
      </c>
      <c r="C215" s="15">
        <f t="shared" ref="C215:AE215" si="222">B215+1</f>
        <v>40788</v>
      </c>
      <c r="D215" s="15">
        <f t="shared" si="222"/>
        <v>40789</v>
      </c>
      <c r="E215" s="15">
        <f t="shared" si="222"/>
        <v>40790</v>
      </c>
      <c r="F215" s="15">
        <f t="shared" si="222"/>
        <v>40791</v>
      </c>
      <c r="G215" s="15">
        <f t="shared" si="222"/>
        <v>40792</v>
      </c>
      <c r="H215" s="15">
        <f t="shared" si="222"/>
        <v>40793</v>
      </c>
      <c r="I215" s="15">
        <f t="shared" si="222"/>
        <v>40794</v>
      </c>
      <c r="J215" s="15">
        <f t="shared" si="222"/>
        <v>40795</v>
      </c>
      <c r="K215" s="15">
        <f t="shared" si="222"/>
        <v>40796</v>
      </c>
      <c r="L215" s="15">
        <f t="shared" si="222"/>
        <v>40797</v>
      </c>
      <c r="M215" s="15">
        <f t="shared" si="222"/>
        <v>40798</v>
      </c>
      <c r="N215" s="15">
        <f t="shared" si="222"/>
        <v>40799</v>
      </c>
      <c r="O215" s="15">
        <f t="shared" si="222"/>
        <v>40800</v>
      </c>
      <c r="P215" s="15">
        <f t="shared" si="222"/>
        <v>40801</v>
      </c>
      <c r="Q215" s="15">
        <f t="shared" si="222"/>
        <v>40802</v>
      </c>
      <c r="R215" s="15">
        <f t="shared" si="222"/>
        <v>40803</v>
      </c>
      <c r="S215" s="15">
        <f t="shared" si="222"/>
        <v>40804</v>
      </c>
      <c r="T215" s="15">
        <f t="shared" si="222"/>
        <v>40805</v>
      </c>
      <c r="U215" s="15">
        <f t="shared" si="222"/>
        <v>40806</v>
      </c>
      <c r="V215" s="15">
        <f t="shared" si="222"/>
        <v>40807</v>
      </c>
      <c r="W215" s="15">
        <f t="shared" si="222"/>
        <v>40808</v>
      </c>
      <c r="X215" s="15">
        <f t="shared" si="222"/>
        <v>40809</v>
      </c>
      <c r="Y215" s="15">
        <f t="shared" si="222"/>
        <v>40810</v>
      </c>
      <c r="Z215" s="15">
        <f t="shared" si="222"/>
        <v>40811</v>
      </c>
      <c r="AA215" s="15">
        <f t="shared" si="222"/>
        <v>40812</v>
      </c>
      <c r="AB215" s="15">
        <f t="shared" si="222"/>
        <v>40813</v>
      </c>
      <c r="AC215" s="15">
        <f t="shared" si="222"/>
        <v>40814</v>
      </c>
      <c r="AD215" s="15">
        <f t="shared" si="222"/>
        <v>40815</v>
      </c>
      <c r="AE215" s="15">
        <f t="shared" si="222"/>
        <v>40816</v>
      </c>
    </row>
    <row r="216" spans="1:32" x14ac:dyDescent="0.15">
      <c r="A216" s="4">
        <f>A204+100</f>
        <v>201110</v>
      </c>
      <c r="B216" s="15">
        <f>AE215+1</f>
        <v>40817</v>
      </c>
      <c r="C216" s="15">
        <f t="shared" ref="C216:AF216" si="223">B216+1</f>
        <v>40818</v>
      </c>
      <c r="D216" s="15">
        <f t="shared" si="223"/>
        <v>40819</v>
      </c>
      <c r="E216" s="15">
        <f t="shared" si="223"/>
        <v>40820</v>
      </c>
      <c r="F216" s="15">
        <f t="shared" si="223"/>
        <v>40821</v>
      </c>
      <c r="G216" s="15">
        <f t="shared" si="223"/>
        <v>40822</v>
      </c>
      <c r="H216" s="15">
        <f t="shared" si="223"/>
        <v>40823</v>
      </c>
      <c r="I216" s="15">
        <f t="shared" si="223"/>
        <v>40824</v>
      </c>
      <c r="J216" s="15">
        <f t="shared" si="223"/>
        <v>40825</v>
      </c>
      <c r="K216" s="15">
        <f t="shared" si="223"/>
        <v>40826</v>
      </c>
      <c r="L216" s="15">
        <f t="shared" si="223"/>
        <v>40827</v>
      </c>
      <c r="M216" s="15">
        <f t="shared" si="223"/>
        <v>40828</v>
      </c>
      <c r="N216" s="15">
        <f t="shared" si="223"/>
        <v>40829</v>
      </c>
      <c r="O216" s="15">
        <f t="shared" si="223"/>
        <v>40830</v>
      </c>
      <c r="P216" s="15">
        <f t="shared" si="223"/>
        <v>40831</v>
      </c>
      <c r="Q216" s="15">
        <f t="shared" si="223"/>
        <v>40832</v>
      </c>
      <c r="R216" s="15">
        <f t="shared" si="223"/>
        <v>40833</v>
      </c>
      <c r="S216" s="15">
        <f t="shared" si="223"/>
        <v>40834</v>
      </c>
      <c r="T216" s="15">
        <f t="shared" si="223"/>
        <v>40835</v>
      </c>
      <c r="U216" s="15">
        <f t="shared" si="223"/>
        <v>40836</v>
      </c>
      <c r="V216" s="15">
        <f t="shared" si="223"/>
        <v>40837</v>
      </c>
      <c r="W216" s="15">
        <f t="shared" si="223"/>
        <v>40838</v>
      </c>
      <c r="X216" s="15">
        <f t="shared" si="223"/>
        <v>40839</v>
      </c>
      <c r="Y216" s="15">
        <f t="shared" si="223"/>
        <v>40840</v>
      </c>
      <c r="Z216" s="15">
        <f t="shared" si="223"/>
        <v>40841</v>
      </c>
      <c r="AA216" s="15">
        <f t="shared" si="223"/>
        <v>40842</v>
      </c>
      <c r="AB216" s="15">
        <f t="shared" si="223"/>
        <v>40843</v>
      </c>
      <c r="AC216" s="15">
        <f t="shared" si="223"/>
        <v>40844</v>
      </c>
      <c r="AD216" s="15">
        <f t="shared" si="223"/>
        <v>40845</v>
      </c>
      <c r="AE216" s="15">
        <f t="shared" si="223"/>
        <v>40846</v>
      </c>
      <c r="AF216" s="15">
        <f t="shared" si="223"/>
        <v>40847</v>
      </c>
    </row>
    <row r="217" spans="1:32" x14ac:dyDescent="0.15">
      <c r="A217" s="4">
        <f>A205+100</f>
        <v>201111</v>
      </c>
      <c r="B217" s="15">
        <f>AF216+1</f>
        <v>40848</v>
      </c>
      <c r="C217" s="15">
        <f t="shared" ref="C217:AE217" si="224">B217+1</f>
        <v>40849</v>
      </c>
      <c r="D217" s="15">
        <f t="shared" si="224"/>
        <v>40850</v>
      </c>
      <c r="E217" s="15">
        <f t="shared" si="224"/>
        <v>40851</v>
      </c>
      <c r="F217" s="15">
        <f t="shared" si="224"/>
        <v>40852</v>
      </c>
      <c r="G217" s="15">
        <f t="shared" si="224"/>
        <v>40853</v>
      </c>
      <c r="H217" s="15">
        <f t="shared" si="224"/>
        <v>40854</v>
      </c>
      <c r="I217" s="15">
        <f t="shared" si="224"/>
        <v>40855</v>
      </c>
      <c r="J217" s="15">
        <f t="shared" si="224"/>
        <v>40856</v>
      </c>
      <c r="K217" s="15">
        <f t="shared" si="224"/>
        <v>40857</v>
      </c>
      <c r="L217" s="15">
        <f t="shared" si="224"/>
        <v>40858</v>
      </c>
      <c r="M217" s="15">
        <f t="shared" si="224"/>
        <v>40859</v>
      </c>
      <c r="N217" s="15">
        <f t="shared" si="224"/>
        <v>40860</v>
      </c>
      <c r="O217" s="15">
        <f t="shared" si="224"/>
        <v>40861</v>
      </c>
      <c r="P217" s="15">
        <f t="shared" si="224"/>
        <v>40862</v>
      </c>
      <c r="Q217" s="15">
        <f t="shared" si="224"/>
        <v>40863</v>
      </c>
      <c r="R217" s="15">
        <f t="shared" si="224"/>
        <v>40864</v>
      </c>
      <c r="S217" s="15">
        <f t="shared" si="224"/>
        <v>40865</v>
      </c>
      <c r="T217" s="15">
        <f t="shared" si="224"/>
        <v>40866</v>
      </c>
      <c r="U217" s="15">
        <f t="shared" si="224"/>
        <v>40867</v>
      </c>
      <c r="V217" s="15">
        <f t="shared" si="224"/>
        <v>40868</v>
      </c>
      <c r="W217" s="15">
        <f t="shared" si="224"/>
        <v>40869</v>
      </c>
      <c r="X217" s="15">
        <f t="shared" si="224"/>
        <v>40870</v>
      </c>
      <c r="Y217" s="15">
        <f t="shared" si="224"/>
        <v>40871</v>
      </c>
      <c r="Z217" s="15">
        <f t="shared" si="224"/>
        <v>40872</v>
      </c>
      <c r="AA217" s="15">
        <f t="shared" si="224"/>
        <v>40873</v>
      </c>
      <c r="AB217" s="15">
        <f t="shared" si="224"/>
        <v>40874</v>
      </c>
      <c r="AC217" s="15">
        <f t="shared" si="224"/>
        <v>40875</v>
      </c>
      <c r="AD217" s="15">
        <f t="shared" si="224"/>
        <v>40876</v>
      </c>
      <c r="AE217" s="15">
        <f t="shared" si="224"/>
        <v>40877</v>
      </c>
    </row>
    <row r="218" spans="1:32" x14ac:dyDescent="0.15">
      <c r="A218" s="4">
        <f>A206+100</f>
        <v>201112</v>
      </c>
      <c r="B218" s="15">
        <f>AE217+1</f>
        <v>40878</v>
      </c>
      <c r="C218" s="15">
        <f t="shared" ref="C218:AF218" si="225">B218+1</f>
        <v>40879</v>
      </c>
      <c r="D218" s="15">
        <f t="shared" si="225"/>
        <v>40880</v>
      </c>
      <c r="E218" s="15">
        <f t="shared" si="225"/>
        <v>40881</v>
      </c>
      <c r="F218" s="15">
        <f t="shared" si="225"/>
        <v>40882</v>
      </c>
      <c r="G218" s="15">
        <f t="shared" si="225"/>
        <v>40883</v>
      </c>
      <c r="H218" s="15">
        <f t="shared" si="225"/>
        <v>40884</v>
      </c>
      <c r="I218" s="15">
        <f t="shared" si="225"/>
        <v>40885</v>
      </c>
      <c r="J218" s="15">
        <f t="shared" si="225"/>
        <v>40886</v>
      </c>
      <c r="K218" s="15">
        <f t="shared" si="225"/>
        <v>40887</v>
      </c>
      <c r="L218" s="15">
        <f t="shared" si="225"/>
        <v>40888</v>
      </c>
      <c r="M218" s="15">
        <f t="shared" si="225"/>
        <v>40889</v>
      </c>
      <c r="N218" s="15">
        <f t="shared" si="225"/>
        <v>40890</v>
      </c>
      <c r="O218" s="15">
        <f t="shared" si="225"/>
        <v>40891</v>
      </c>
      <c r="P218" s="15">
        <f t="shared" si="225"/>
        <v>40892</v>
      </c>
      <c r="Q218" s="15">
        <f t="shared" si="225"/>
        <v>40893</v>
      </c>
      <c r="R218" s="15">
        <f t="shared" si="225"/>
        <v>40894</v>
      </c>
      <c r="S218" s="15">
        <f t="shared" si="225"/>
        <v>40895</v>
      </c>
      <c r="T218" s="15">
        <f t="shared" si="225"/>
        <v>40896</v>
      </c>
      <c r="U218" s="15">
        <f t="shared" si="225"/>
        <v>40897</v>
      </c>
      <c r="V218" s="15">
        <f t="shared" si="225"/>
        <v>40898</v>
      </c>
      <c r="W218" s="15">
        <f t="shared" si="225"/>
        <v>40899</v>
      </c>
      <c r="X218" s="15">
        <f t="shared" si="225"/>
        <v>40900</v>
      </c>
      <c r="Y218" s="15">
        <f t="shared" si="225"/>
        <v>40901</v>
      </c>
      <c r="Z218" s="15">
        <f t="shared" si="225"/>
        <v>40902</v>
      </c>
      <c r="AA218" s="15">
        <f t="shared" si="225"/>
        <v>40903</v>
      </c>
      <c r="AB218" s="15">
        <f t="shared" si="225"/>
        <v>40904</v>
      </c>
      <c r="AC218" s="15">
        <f t="shared" si="225"/>
        <v>40905</v>
      </c>
      <c r="AD218" s="15">
        <f t="shared" si="225"/>
        <v>40906</v>
      </c>
      <c r="AE218" s="15">
        <f t="shared" si="225"/>
        <v>40907</v>
      </c>
      <c r="AF218" s="15">
        <f t="shared" si="225"/>
        <v>40908</v>
      </c>
    </row>
    <row r="219" spans="1:32" x14ac:dyDescent="0.15">
      <c r="A219" s="4">
        <f>A207+10</f>
        <v>20121</v>
      </c>
      <c r="B219" s="15">
        <v>40909</v>
      </c>
      <c r="C219" s="15">
        <f>B219+1</f>
        <v>40910</v>
      </c>
      <c r="D219" s="15">
        <f t="shared" ref="D219:AF219" si="226">C219+1</f>
        <v>40911</v>
      </c>
      <c r="E219" s="15">
        <f t="shared" si="226"/>
        <v>40912</v>
      </c>
      <c r="F219" s="15">
        <f t="shared" si="226"/>
        <v>40913</v>
      </c>
      <c r="G219" s="15">
        <f t="shared" si="226"/>
        <v>40914</v>
      </c>
      <c r="H219" s="15">
        <f t="shared" si="226"/>
        <v>40915</v>
      </c>
      <c r="I219" s="15">
        <f t="shared" si="226"/>
        <v>40916</v>
      </c>
      <c r="J219" s="15">
        <f t="shared" si="226"/>
        <v>40917</v>
      </c>
      <c r="K219" s="15">
        <f t="shared" si="226"/>
        <v>40918</v>
      </c>
      <c r="L219" s="15">
        <f t="shared" si="226"/>
        <v>40919</v>
      </c>
      <c r="M219" s="15">
        <f t="shared" si="226"/>
        <v>40920</v>
      </c>
      <c r="N219" s="15">
        <f t="shared" si="226"/>
        <v>40921</v>
      </c>
      <c r="O219" s="15">
        <f t="shared" si="226"/>
        <v>40922</v>
      </c>
      <c r="P219" s="15">
        <f t="shared" si="226"/>
        <v>40923</v>
      </c>
      <c r="Q219" s="15">
        <f t="shared" si="226"/>
        <v>40924</v>
      </c>
      <c r="R219" s="15">
        <f t="shared" si="226"/>
        <v>40925</v>
      </c>
      <c r="S219" s="15">
        <f t="shared" si="226"/>
        <v>40926</v>
      </c>
      <c r="T219" s="15">
        <f t="shared" si="226"/>
        <v>40927</v>
      </c>
      <c r="U219" s="15">
        <f t="shared" si="226"/>
        <v>40928</v>
      </c>
      <c r="V219" s="15">
        <f t="shared" si="226"/>
        <v>40929</v>
      </c>
      <c r="W219" s="15">
        <f t="shared" si="226"/>
        <v>40930</v>
      </c>
      <c r="X219" s="15">
        <f t="shared" si="226"/>
        <v>40931</v>
      </c>
      <c r="Y219" s="15">
        <f t="shared" si="226"/>
        <v>40932</v>
      </c>
      <c r="Z219" s="15">
        <f t="shared" si="226"/>
        <v>40933</v>
      </c>
      <c r="AA219" s="15">
        <f t="shared" si="226"/>
        <v>40934</v>
      </c>
      <c r="AB219" s="15">
        <f t="shared" si="226"/>
        <v>40935</v>
      </c>
      <c r="AC219" s="15">
        <f t="shared" si="226"/>
        <v>40936</v>
      </c>
      <c r="AD219" s="15">
        <f t="shared" si="226"/>
        <v>40937</v>
      </c>
      <c r="AE219" s="15">
        <f t="shared" si="226"/>
        <v>40938</v>
      </c>
      <c r="AF219" s="15">
        <f t="shared" si="226"/>
        <v>40939</v>
      </c>
    </row>
    <row r="220" spans="1:32" x14ac:dyDescent="0.15">
      <c r="A220" s="4">
        <f t="shared" ref="A220:A227" si="227">A208+10</f>
        <v>20122</v>
      </c>
      <c r="B220" s="15">
        <f>AF219+1</f>
        <v>40940</v>
      </c>
      <c r="C220" s="15">
        <f>B220+1</f>
        <v>40941</v>
      </c>
      <c r="D220" s="15">
        <f t="shared" ref="D220:AD220" si="228">C220+1</f>
        <v>40942</v>
      </c>
      <c r="E220" s="15">
        <f t="shared" si="228"/>
        <v>40943</v>
      </c>
      <c r="F220" s="15">
        <f t="shared" si="228"/>
        <v>40944</v>
      </c>
      <c r="G220" s="15">
        <f t="shared" si="228"/>
        <v>40945</v>
      </c>
      <c r="H220" s="15">
        <f t="shared" si="228"/>
        <v>40946</v>
      </c>
      <c r="I220" s="15">
        <f t="shared" si="228"/>
        <v>40947</v>
      </c>
      <c r="J220" s="15">
        <f t="shared" si="228"/>
        <v>40948</v>
      </c>
      <c r="K220" s="15">
        <f t="shared" si="228"/>
        <v>40949</v>
      </c>
      <c r="L220" s="15">
        <f t="shared" si="228"/>
        <v>40950</v>
      </c>
      <c r="M220" s="15">
        <f t="shared" si="228"/>
        <v>40951</v>
      </c>
      <c r="N220" s="15">
        <f t="shared" si="228"/>
        <v>40952</v>
      </c>
      <c r="O220" s="15">
        <f t="shared" si="228"/>
        <v>40953</v>
      </c>
      <c r="P220" s="15">
        <f t="shared" si="228"/>
        <v>40954</v>
      </c>
      <c r="Q220" s="15">
        <f t="shared" si="228"/>
        <v>40955</v>
      </c>
      <c r="R220" s="15">
        <f t="shared" si="228"/>
        <v>40956</v>
      </c>
      <c r="S220" s="15">
        <f t="shared" si="228"/>
        <v>40957</v>
      </c>
      <c r="T220" s="15">
        <f t="shared" si="228"/>
        <v>40958</v>
      </c>
      <c r="U220" s="15">
        <f t="shared" si="228"/>
        <v>40959</v>
      </c>
      <c r="V220" s="15">
        <f t="shared" si="228"/>
        <v>40960</v>
      </c>
      <c r="W220" s="15">
        <f t="shared" si="228"/>
        <v>40961</v>
      </c>
      <c r="X220" s="15">
        <f t="shared" si="228"/>
        <v>40962</v>
      </c>
      <c r="Y220" s="15">
        <f t="shared" si="228"/>
        <v>40963</v>
      </c>
      <c r="Z220" s="15">
        <f t="shared" si="228"/>
        <v>40964</v>
      </c>
      <c r="AA220" s="15">
        <f t="shared" si="228"/>
        <v>40965</v>
      </c>
      <c r="AB220" s="15">
        <f t="shared" si="228"/>
        <v>40966</v>
      </c>
      <c r="AC220" s="15">
        <f t="shared" si="228"/>
        <v>40967</v>
      </c>
      <c r="AD220" s="15">
        <f t="shared" si="228"/>
        <v>40968</v>
      </c>
      <c r="AE220" s="15"/>
      <c r="AF220" s="15"/>
    </row>
    <row r="221" spans="1:32" x14ac:dyDescent="0.15">
      <c r="A221" s="4">
        <f t="shared" si="227"/>
        <v>20123</v>
      </c>
      <c r="B221" s="15">
        <f>AD220+1</f>
        <v>40969</v>
      </c>
      <c r="C221" s="15">
        <f>B221+1</f>
        <v>40970</v>
      </c>
      <c r="D221" s="15">
        <f t="shared" ref="D221:AF221" si="229">C221+1</f>
        <v>40971</v>
      </c>
      <c r="E221" s="15">
        <f t="shared" si="229"/>
        <v>40972</v>
      </c>
      <c r="F221" s="15">
        <f t="shared" si="229"/>
        <v>40973</v>
      </c>
      <c r="G221" s="15">
        <f t="shared" si="229"/>
        <v>40974</v>
      </c>
      <c r="H221" s="15">
        <f t="shared" si="229"/>
        <v>40975</v>
      </c>
      <c r="I221" s="15">
        <f t="shared" si="229"/>
        <v>40976</v>
      </c>
      <c r="J221" s="15">
        <f t="shared" si="229"/>
        <v>40977</v>
      </c>
      <c r="K221" s="15">
        <f t="shared" si="229"/>
        <v>40978</v>
      </c>
      <c r="L221" s="15">
        <f t="shared" si="229"/>
        <v>40979</v>
      </c>
      <c r="M221" s="15">
        <f t="shared" si="229"/>
        <v>40980</v>
      </c>
      <c r="N221" s="15">
        <f t="shared" si="229"/>
        <v>40981</v>
      </c>
      <c r="O221" s="15">
        <f t="shared" si="229"/>
        <v>40982</v>
      </c>
      <c r="P221" s="15">
        <f t="shared" si="229"/>
        <v>40983</v>
      </c>
      <c r="Q221" s="15">
        <f t="shared" si="229"/>
        <v>40984</v>
      </c>
      <c r="R221" s="15">
        <f t="shared" si="229"/>
        <v>40985</v>
      </c>
      <c r="S221" s="15">
        <f t="shared" si="229"/>
        <v>40986</v>
      </c>
      <c r="T221" s="15">
        <f t="shared" si="229"/>
        <v>40987</v>
      </c>
      <c r="U221" s="15">
        <f t="shared" si="229"/>
        <v>40988</v>
      </c>
      <c r="V221" s="15">
        <f t="shared" si="229"/>
        <v>40989</v>
      </c>
      <c r="W221" s="15">
        <f t="shared" si="229"/>
        <v>40990</v>
      </c>
      <c r="X221" s="15">
        <f t="shared" si="229"/>
        <v>40991</v>
      </c>
      <c r="Y221" s="15">
        <f t="shared" si="229"/>
        <v>40992</v>
      </c>
      <c r="Z221" s="15">
        <f t="shared" si="229"/>
        <v>40993</v>
      </c>
      <c r="AA221" s="15">
        <f t="shared" si="229"/>
        <v>40994</v>
      </c>
      <c r="AB221" s="15">
        <f t="shared" si="229"/>
        <v>40995</v>
      </c>
      <c r="AC221" s="15">
        <f t="shared" si="229"/>
        <v>40996</v>
      </c>
      <c r="AD221" s="15">
        <f t="shared" si="229"/>
        <v>40997</v>
      </c>
      <c r="AE221" s="15">
        <f t="shared" si="229"/>
        <v>40998</v>
      </c>
      <c r="AF221" s="15">
        <f t="shared" si="229"/>
        <v>40999</v>
      </c>
    </row>
    <row r="222" spans="1:32" x14ac:dyDescent="0.15">
      <c r="A222" s="4">
        <f t="shared" si="227"/>
        <v>20124</v>
      </c>
      <c r="B222" s="15">
        <f>AF221+1</f>
        <v>41000</v>
      </c>
      <c r="C222" s="15">
        <f>B222+1</f>
        <v>41001</v>
      </c>
      <c r="D222" s="15">
        <f t="shared" ref="D222:AE222" si="230">C222+1</f>
        <v>41002</v>
      </c>
      <c r="E222" s="15">
        <f t="shared" si="230"/>
        <v>41003</v>
      </c>
      <c r="F222" s="15">
        <f t="shared" si="230"/>
        <v>41004</v>
      </c>
      <c r="G222" s="15">
        <f t="shared" si="230"/>
        <v>41005</v>
      </c>
      <c r="H222" s="15">
        <f t="shared" si="230"/>
        <v>41006</v>
      </c>
      <c r="I222" s="15">
        <f t="shared" si="230"/>
        <v>41007</v>
      </c>
      <c r="J222" s="15">
        <f t="shared" si="230"/>
        <v>41008</v>
      </c>
      <c r="K222" s="15">
        <f t="shared" si="230"/>
        <v>41009</v>
      </c>
      <c r="L222" s="15">
        <f t="shared" si="230"/>
        <v>41010</v>
      </c>
      <c r="M222" s="15">
        <f t="shared" si="230"/>
        <v>41011</v>
      </c>
      <c r="N222" s="15">
        <f t="shared" si="230"/>
        <v>41012</v>
      </c>
      <c r="O222" s="15">
        <f t="shared" si="230"/>
        <v>41013</v>
      </c>
      <c r="P222" s="15">
        <f t="shared" si="230"/>
        <v>41014</v>
      </c>
      <c r="Q222" s="15">
        <f t="shared" si="230"/>
        <v>41015</v>
      </c>
      <c r="R222" s="15">
        <f t="shared" si="230"/>
        <v>41016</v>
      </c>
      <c r="S222" s="15">
        <f t="shared" si="230"/>
        <v>41017</v>
      </c>
      <c r="T222" s="15">
        <f t="shared" si="230"/>
        <v>41018</v>
      </c>
      <c r="U222" s="15">
        <f t="shared" si="230"/>
        <v>41019</v>
      </c>
      <c r="V222" s="15">
        <f t="shared" si="230"/>
        <v>41020</v>
      </c>
      <c r="W222" s="15">
        <f t="shared" si="230"/>
        <v>41021</v>
      </c>
      <c r="X222" s="15">
        <f t="shared" si="230"/>
        <v>41022</v>
      </c>
      <c r="Y222" s="15">
        <f t="shared" si="230"/>
        <v>41023</v>
      </c>
      <c r="Z222" s="15">
        <f t="shared" si="230"/>
        <v>41024</v>
      </c>
      <c r="AA222" s="15">
        <f t="shared" si="230"/>
        <v>41025</v>
      </c>
      <c r="AB222" s="15">
        <f t="shared" si="230"/>
        <v>41026</v>
      </c>
      <c r="AC222" s="15">
        <f t="shared" si="230"/>
        <v>41027</v>
      </c>
      <c r="AD222" s="15">
        <f t="shared" si="230"/>
        <v>41028</v>
      </c>
      <c r="AE222" s="15">
        <f t="shared" si="230"/>
        <v>41029</v>
      </c>
      <c r="AF222" s="15"/>
    </row>
    <row r="223" spans="1:32" x14ac:dyDescent="0.15">
      <c r="A223" s="4">
        <f t="shared" si="227"/>
        <v>20125</v>
      </c>
      <c r="B223" s="15">
        <f>AE222+1</f>
        <v>41030</v>
      </c>
      <c r="C223" s="15">
        <f t="shared" ref="C223:AF223" si="231">B223+1</f>
        <v>41031</v>
      </c>
      <c r="D223" s="15">
        <f t="shared" si="231"/>
        <v>41032</v>
      </c>
      <c r="E223" s="15">
        <f t="shared" si="231"/>
        <v>41033</v>
      </c>
      <c r="F223" s="15">
        <f t="shared" si="231"/>
        <v>41034</v>
      </c>
      <c r="G223" s="15">
        <f t="shared" si="231"/>
        <v>41035</v>
      </c>
      <c r="H223" s="15">
        <f t="shared" si="231"/>
        <v>41036</v>
      </c>
      <c r="I223" s="15">
        <f t="shared" si="231"/>
        <v>41037</v>
      </c>
      <c r="J223" s="15">
        <f t="shared" si="231"/>
        <v>41038</v>
      </c>
      <c r="K223" s="15">
        <f t="shared" si="231"/>
        <v>41039</v>
      </c>
      <c r="L223" s="15">
        <f t="shared" si="231"/>
        <v>41040</v>
      </c>
      <c r="M223" s="15">
        <f t="shared" si="231"/>
        <v>41041</v>
      </c>
      <c r="N223" s="15">
        <f t="shared" si="231"/>
        <v>41042</v>
      </c>
      <c r="O223" s="15">
        <f t="shared" si="231"/>
        <v>41043</v>
      </c>
      <c r="P223" s="15">
        <f t="shared" si="231"/>
        <v>41044</v>
      </c>
      <c r="Q223" s="15">
        <f t="shared" si="231"/>
        <v>41045</v>
      </c>
      <c r="R223" s="15">
        <f t="shared" si="231"/>
        <v>41046</v>
      </c>
      <c r="S223" s="15">
        <f t="shared" si="231"/>
        <v>41047</v>
      </c>
      <c r="T223" s="15">
        <f t="shared" si="231"/>
        <v>41048</v>
      </c>
      <c r="U223" s="15">
        <f t="shared" si="231"/>
        <v>41049</v>
      </c>
      <c r="V223" s="15">
        <f t="shared" si="231"/>
        <v>41050</v>
      </c>
      <c r="W223" s="15">
        <f t="shared" si="231"/>
        <v>41051</v>
      </c>
      <c r="X223" s="15">
        <f t="shared" si="231"/>
        <v>41052</v>
      </c>
      <c r="Y223" s="15">
        <f t="shared" si="231"/>
        <v>41053</v>
      </c>
      <c r="Z223" s="15">
        <f t="shared" si="231"/>
        <v>41054</v>
      </c>
      <c r="AA223" s="15">
        <f t="shared" si="231"/>
        <v>41055</v>
      </c>
      <c r="AB223" s="15">
        <f t="shared" si="231"/>
        <v>41056</v>
      </c>
      <c r="AC223" s="15">
        <f t="shared" si="231"/>
        <v>41057</v>
      </c>
      <c r="AD223" s="15">
        <f t="shared" si="231"/>
        <v>41058</v>
      </c>
      <c r="AE223" s="15">
        <f t="shared" si="231"/>
        <v>41059</v>
      </c>
      <c r="AF223" s="15">
        <f t="shared" si="231"/>
        <v>41060</v>
      </c>
    </row>
    <row r="224" spans="1:32" x14ac:dyDescent="0.15">
      <c r="A224" s="4">
        <f t="shared" si="227"/>
        <v>20126</v>
      </c>
      <c r="B224" s="15">
        <f>AF223+1</f>
        <v>41061</v>
      </c>
      <c r="C224" s="15">
        <f t="shared" ref="C224:AE224" si="232">B224+1</f>
        <v>41062</v>
      </c>
      <c r="D224" s="15">
        <f t="shared" si="232"/>
        <v>41063</v>
      </c>
      <c r="E224" s="15">
        <f t="shared" si="232"/>
        <v>41064</v>
      </c>
      <c r="F224" s="15">
        <f t="shared" si="232"/>
        <v>41065</v>
      </c>
      <c r="G224" s="15">
        <f t="shared" si="232"/>
        <v>41066</v>
      </c>
      <c r="H224" s="15">
        <f t="shared" si="232"/>
        <v>41067</v>
      </c>
      <c r="I224" s="15">
        <f t="shared" si="232"/>
        <v>41068</v>
      </c>
      <c r="J224" s="15">
        <f t="shared" si="232"/>
        <v>41069</v>
      </c>
      <c r="K224" s="15">
        <f t="shared" si="232"/>
        <v>41070</v>
      </c>
      <c r="L224" s="15">
        <f t="shared" si="232"/>
        <v>41071</v>
      </c>
      <c r="M224" s="15">
        <f t="shared" si="232"/>
        <v>41072</v>
      </c>
      <c r="N224" s="15">
        <f t="shared" si="232"/>
        <v>41073</v>
      </c>
      <c r="O224" s="15">
        <f t="shared" si="232"/>
        <v>41074</v>
      </c>
      <c r="P224" s="15">
        <f t="shared" si="232"/>
        <v>41075</v>
      </c>
      <c r="Q224" s="15">
        <f t="shared" si="232"/>
        <v>41076</v>
      </c>
      <c r="R224" s="15">
        <f t="shared" si="232"/>
        <v>41077</v>
      </c>
      <c r="S224" s="15">
        <f t="shared" si="232"/>
        <v>41078</v>
      </c>
      <c r="T224" s="15">
        <f t="shared" si="232"/>
        <v>41079</v>
      </c>
      <c r="U224" s="15">
        <f t="shared" si="232"/>
        <v>41080</v>
      </c>
      <c r="V224" s="15">
        <f t="shared" si="232"/>
        <v>41081</v>
      </c>
      <c r="W224" s="15">
        <f t="shared" si="232"/>
        <v>41082</v>
      </c>
      <c r="X224" s="15">
        <f t="shared" si="232"/>
        <v>41083</v>
      </c>
      <c r="Y224" s="15">
        <f t="shared" si="232"/>
        <v>41084</v>
      </c>
      <c r="Z224" s="15">
        <f t="shared" si="232"/>
        <v>41085</v>
      </c>
      <c r="AA224" s="15">
        <f t="shared" si="232"/>
        <v>41086</v>
      </c>
      <c r="AB224" s="15">
        <f t="shared" si="232"/>
        <v>41087</v>
      </c>
      <c r="AC224" s="15">
        <f t="shared" si="232"/>
        <v>41088</v>
      </c>
      <c r="AD224" s="15">
        <f t="shared" si="232"/>
        <v>41089</v>
      </c>
      <c r="AE224" s="15">
        <f t="shared" si="232"/>
        <v>41090</v>
      </c>
    </row>
    <row r="225" spans="1:32" x14ac:dyDescent="0.15">
      <c r="A225" s="4">
        <f t="shared" si="227"/>
        <v>20127</v>
      </c>
      <c r="B225" s="15">
        <f>AE224+1</f>
        <v>41091</v>
      </c>
      <c r="C225" s="15">
        <f t="shared" ref="C225:AF225" si="233">B225+1</f>
        <v>41092</v>
      </c>
      <c r="D225" s="15">
        <f t="shared" si="233"/>
        <v>41093</v>
      </c>
      <c r="E225" s="15">
        <f t="shared" si="233"/>
        <v>41094</v>
      </c>
      <c r="F225" s="15">
        <f t="shared" si="233"/>
        <v>41095</v>
      </c>
      <c r="G225" s="15">
        <f t="shared" si="233"/>
        <v>41096</v>
      </c>
      <c r="H225" s="15">
        <f t="shared" si="233"/>
        <v>41097</v>
      </c>
      <c r="I225" s="15">
        <f t="shared" si="233"/>
        <v>41098</v>
      </c>
      <c r="J225" s="15">
        <f t="shared" si="233"/>
        <v>41099</v>
      </c>
      <c r="K225" s="15">
        <f t="shared" si="233"/>
        <v>41100</v>
      </c>
      <c r="L225" s="15">
        <f t="shared" si="233"/>
        <v>41101</v>
      </c>
      <c r="M225" s="15">
        <f t="shared" si="233"/>
        <v>41102</v>
      </c>
      <c r="N225" s="15">
        <f t="shared" si="233"/>
        <v>41103</v>
      </c>
      <c r="O225" s="15">
        <f t="shared" si="233"/>
        <v>41104</v>
      </c>
      <c r="P225" s="15">
        <f t="shared" si="233"/>
        <v>41105</v>
      </c>
      <c r="Q225" s="15">
        <f t="shared" si="233"/>
        <v>41106</v>
      </c>
      <c r="R225" s="15">
        <f t="shared" si="233"/>
        <v>41107</v>
      </c>
      <c r="S225" s="15">
        <f t="shared" si="233"/>
        <v>41108</v>
      </c>
      <c r="T225" s="15">
        <f t="shared" si="233"/>
        <v>41109</v>
      </c>
      <c r="U225" s="15">
        <f t="shared" si="233"/>
        <v>41110</v>
      </c>
      <c r="V225" s="15">
        <f t="shared" si="233"/>
        <v>41111</v>
      </c>
      <c r="W225" s="15">
        <f t="shared" si="233"/>
        <v>41112</v>
      </c>
      <c r="X225" s="15">
        <f t="shared" si="233"/>
        <v>41113</v>
      </c>
      <c r="Y225" s="15">
        <f t="shared" si="233"/>
        <v>41114</v>
      </c>
      <c r="Z225" s="15">
        <f t="shared" si="233"/>
        <v>41115</v>
      </c>
      <c r="AA225" s="15">
        <f t="shared" si="233"/>
        <v>41116</v>
      </c>
      <c r="AB225" s="15">
        <f t="shared" si="233"/>
        <v>41117</v>
      </c>
      <c r="AC225" s="15">
        <f t="shared" si="233"/>
        <v>41118</v>
      </c>
      <c r="AD225" s="15">
        <f t="shared" si="233"/>
        <v>41119</v>
      </c>
      <c r="AE225" s="15">
        <f t="shared" si="233"/>
        <v>41120</v>
      </c>
      <c r="AF225" s="15">
        <f t="shared" si="233"/>
        <v>41121</v>
      </c>
    </row>
    <row r="226" spans="1:32" x14ac:dyDescent="0.15">
      <c r="A226" s="4">
        <f t="shared" si="227"/>
        <v>20128</v>
      </c>
      <c r="B226" s="15">
        <f>AF225+1</f>
        <v>41122</v>
      </c>
      <c r="C226" s="15">
        <f t="shared" ref="C226:AF226" si="234">B226+1</f>
        <v>41123</v>
      </c>
      <c r="D226" s="15">
        <f t="shared" si="234"/>
        <v>41124</v>
      </c>
      <c r="E226" s="15">
        <f t="shared" si="234"/>
        <v>41125</v>
      </c>
      <c r="F226" s="15">
        <f t="shared" si="234"/>
        <v>41126</v>
      </c>
      <c r="G226" s="15">
        <f t="shared" si="234"/>
        <v>41127</v>
      </c>
      <c r="H226" s="15">
        <f t="shared" si="234"/>
        <v>41128</v>
      </c>
      <c r="I226" s="15">
        <f t="shared" si="234"/>
        <v>41129</v>
      </c>
      <c r="J226" s="15">
        <f t="shared" si="234"/>
        <v>41130</v>
      </c>
      <c r="K226" s="15">
        <f t="shared" si="234"/>
        <v>41131</v>
      </c>
      <c r="L226" s="15">
        <f t="shared" si="234"/>
        <v>41132</v>
      </c>
      <c r="M226" s="15">
        <f t="shared" si="234"/>
        <v>41133</v>
      </c>
      <c r="N226" s="15">
        <f t="shared" si="234"/>
        <v>41134</v>
      </c>
      <c r="O226" s="15">
        <f t="shared" si="234"/>
        <v>41135</v>
      </c>
      <c r="P226" s="15">
        <f t="shared" si="234"/>
        <v>41136</v>
      </c>
      <c r="Q226" s="15">
        <f t="shared" si="234"/>
        <v>41137</v>
      </c>
      <c r="R226" s="15">
        <f t="shared" si="234"/>
        <v>41138</v>
      </c>
      <c r="S226" s="15">
        <f t="shared" si="234"/>
        <v>41139</v>
      </c>
      <c r="T226" s="15">
        <f t="shared" si="234"/>
        <v>41140</v>
      </c>
      <c r="U226" s="15">
        <f t="shared" si="234"/>
        <v>41141</v>
      </c>
      <c r="V226" s="15">
        <f t="shared" si="234"/>
        <v>41142</v>
      </c>
      <c r="W226" s="15">
        <f t="shared" si="234"/>
        <v>41143</v>
      </c>
      <c r="X226" s="15">
        <f t="shared" si="234"/>
        <v>41144</v>
      </c>
      <c r="Y226" s="15">
        <f t="shared" si="234"/>
        <v>41145</v>
      </c>
      <c r="Z226" s="15">
        <f t="shared" si="234"/>
        <v>41146</v>
      </c>
      <c r="AA226" s="15">
        <f t="shared" si="234"/>
        <v>41147</v>
      </c>
      <c r="AB226" s="15">
        <f t="shared" si="234"/>
        <v>41148</v>
      </c>
      <c r="AC226" s="15">
        <f t="shared" si="234"/>
        <v>41149</v>
      </c>
      <c r="AD226" s="15">
        <f t="shared" si="234"/>
        <v>41150</v>
      </c>
      <c r="AE226" s="15">
        <f t="shared" si="234"/>
        <v>41151</v>
      </c>
      <c r="AF226" s="15">
        <f t="shared" si="234"/>
        <v>41152</v>
      </c>
    </row>
    <row r="227" spans="1:32" x14ac:dyDescent="0.15">
      <c r="A227" s="4">
        <f t="shared" si="227"/>
        <v>20129</v>
      </c>
      <c r="B227" s="15">
        <f>AF226+1</f>
        <v>41153</v>
      </c>
      <c r="C227" s="15">
        <f t="shared" ref="C227:AE227" si="235">B227+1</f>
        <v>41154</v>
      </c>
      <c r="D227" s="15">
        <f t="shared" si="235"/>
        <v>41155</v>
      </c>
      <c r="E227" s="15">
        <f t="shared" si="235"/>
        <v>41156</v>
      </c>
      <c r="F227" s="15">
        <f t="shared" si="235"/>
        <v>41157</v>
      </c>
      <c r="G227" s="15">
        <f t="shared" si="235"/>
        <v>41158</v>
      </c>
      <c r="H227" s="15">
        <f t="shared" si="235"/>
        <v>41159</v>
      </c>
      <c r="I227" s="15">
        <f t="shared" si="235"/>
        <v>41160</v>
      </c>
      <c r="J227" s="15">
        <f t="shared" si="235"/>
        <v>41161</v>
      </c>
      <c r="K227" s="15">
        <f t="shared" si="235"/>
        <v>41162</v>
      </c>
      <c r="L227" s="15">
        <f t="shared" si="235"/>
        <v>41163</v>
      </c>
      <c r="M227" s="15">
        <f t="shared" si="235"/>
        <v>41164</v>
      </c>
      <c r="N227" s="15">
        <f t="shared" si="235"/>
        <v>41165</v>
      </c>
      <c r="O227" s="15">
        <f t="shared" si="235"/>
        <v>41166</v>
      </c>
      <c r="P227" s="15">
        <f t="shared" si="235"/>
        <v>41167</v>
      </c>
      <c r="Q227" s="15">
        <f t="shared" si="235"/>
        <v>41168</v>
      </c>
      <c r="R227" s="15">
        <f t="shared" si="235"/>
        <v>41169</v>
      </c>
      <c r="S227" s="15">
        <f t="shared" si="235"/>
        <v>41170</v>
      </c>
      <c r="T227" s="15">
        <f t="shared" si="235"/>
        <v>41171</v>
      </c>
      <c r="U227" s="15">
        <f t="shared" si="235"/>
        <v>41172</v>
      </c>
      <c r="V227" s="15">
        <f t="shared" si="235"/>
        <v>41173</v>
      </c>
      <c r="W227" s="15">
        <f t="shared" si="235"/>
        <v>41174</v>
      </c>
      <c r="X227" s="15">
        <f t="shared" si="235"/>
        <v>41175</v>
      </c>
      <c r="Y227" s="15">
        <f t="shared" si="235"/>
        <v>41176</v>
      </c>
      <c r="Z227" s="15">
        <f t="shared" si="235"/>
        <v>41177</v>
      </c>
      <c r="AA227" s="15">
        <f t="shared" si="235"/>
        <v>41178</v>
      </c>
      <c r="AB227" s="15">
        <f t="shared" si="235"/>
        <v>41179</v>
      </c>
      <c r="AC227" s="15">
        <f t="shared" si="235"/>
        <v>41180</v>
      </c>
      <c r="AD227" s="15">
        <f t="shared" si="235"/>
        <v>41181</v>
      </c>
      <c r="AE227" s="15">
        <f t="shared" si="235"/>
        <v>41182</v>
      </c>
    </row>
    <row r="228" spans="1:32" x14ac:dyDescent="0.15">
      <c r="A228" s="4">
        <f>A216+100</f>
        <v>201210</v>
      </c>
      <c r="B228" s="15">
        <f>AE227+1</f>
        <v>41183</v>
      </c>
      <c r="C228" s="15">
        <f t="shared" ref="C228:AF228" si="236">B228+1</f>
        <v>41184</v>
      </c>
      <c r="D228" s="15">
        <f t="shared" si="236"/>
        <v>41185</v>
      </c>
      <c r="E228" s="15">
        <f t="shared" si="236"/>
        <v>41186</v>
      </c>
      <c r="F228" s="15">
        <f t="shared" si="236"/>
        <v>41187</v>
      </c>
      <c r="G228" s="15">
        <f t="shared" si="236"/>
        <v>41188</v>
      </c>
      <c r="H228" s="15">
        <f t="shared" si="236"/>
        <v>41189</v>
      </c>
      <c r="I228" s="15">
        <f t="shared" si="236"/>
        <v>41190</v>
      </c>
      <c r="J228" s="15">
        <f t="shared" si="236"/>
        <v>41191</v>
      </c>
      <c r="K228" s="15">
        <f t="shared" si="236"/>
        <v>41192</v>
      </c>
      <c r="L228" s="15">
        <f t="shared" si="236"/>
        <v>41193</v>
      </c>
      <c r="M228" s="15">
        <f t="shared" si="236"/>
        <v>41194</v>
      </c>
      <c r="N228" s="15">
        <f t="shared" si="236"/>
        <v>41195</v>
      </c>
      <c r="O228" s="15">
        <f t="shared" si="236"/>
        <v>41196</v>
      </c>
      <c r="P228" s="15">
        <f t="shared" si="236"/>
        <v>41197</v>
      </c>
      <c r="Q228" s="15">
        <f t="shared" si="236"/>
        <v>41198</v>
      </c>
      <c r="R228" s="15">
        <f t="shared" si="236"/>
        <v>41199</v>
      </c>
      <c r="S228" s="15">
        <f t="shared" si="236"/>
        <v>41200</v>
      </c>
      <c r="T228" s="15">
        <f t="shared" si="236"/>
        <v>41201</v>
      </c>
      <c r="U228" s="15">
        <f t="shared" si="236"/>
        <v>41202</v>
      </c>
      <c r="V228" s="15">
        <f t="shared" si="236"/>
        <v>41203</v>
      </c>
      <c r="W228" s="15">
        <f t="shared" si="236"/>
        <v>41204</v>
      </c>
      <c r="X228" s="15">
        <f t="shared" si="236"/>
        <v>41205</v>
      </c>
      <c r="Y228" s="15">
        <f t="shared" si="236"/>
        <v>41206</v>
      </c>
      <c r="Z228" s="15">
        <f t="shared" si="236"/>
        <v>41207</v>
      </c>
      <c r="AA228" s="15">
        <f t="shared" si="236"/>
        <v>41208</v>
      </c>
      <c r="AB228" s="15">
        <f t="shared" si="236"/>
        <v>41209</v>
      </c>
      <c r="AC228" s="15">
        <f t="shared" si="236"/>
        <v>41210</v>
      </c>
      <c r="AD228" s="15">
        <f t="shared" si="236"/>
        <v>41211</v>
      </c>
      <c r="AE228" s="15">
        <f t="shared" si="236"/>
        <v>41212</v>
      </c>
      <c r="AF228" s="15">
        <f t="shared" si="236"/>
        <v>41213</v>
      </c>
    </row>
    <row r="229" spans="1:32" x14ac:dyDescent="0.15">
      <c r="A229" s="4">
        <f>A217+100</f>
        <v>201211</v>
      </c>
      <c r="B229" s="15">
        <f>AF228+1</f>
        <v>41214</v>
      </c>
      <c r="C229" s="15">
        <f t="shared" ref="C229:AE229" si="237">B229+1</f>
        <v>41215</v>
      </c>
      <c r="D229" s="15">
        <f t="shared" si="237"/>
        <v>41216</v>
      </c>
      <c r="E229" s="15">
        <f t="shared" si="237"/>
        <v>41217</v>
      </c>
      <c r="F229" s="15">
        <f t="shared" si="237"/>
        <v>41218</v>
      </c>
      <c r="G229" s="15">
        <f t="shared" si="237"/>
        <v>41219</v>
      </c>
      <c r="H229" s="15">
        <f t="shared" si="237"/>
        <v>41220</v>
      </c>
      <c r="I229" s="15">
        <f t="shared" si="237"/>
        <v>41221</v>
      </c>
      <c r="J229" s="15">
        <f t="shared" si="237"/>
        <v>41222</v>
      </c>
      <c r="K229" s="15">
        <f t="shared" si="237"/>
        <v>41223</v>
      </c>
      <c r="L229" s="15">
        <f t="shared" si="237"/>
        <v>41224</v>
      </c>
      <c r="M229" s="15">
        <f t="shared" si="237"/>
        <v>41225</v>
      </c>
      <c r="N229" s="15">
        <f t="shared" si="237"/>
        <v>41226</v>
      </c>
      <c r="O229" s="15">
        <f t="shared" si="237"/>
        <v>41227</v>
      </c>
      <c r="P229" s="15">
        <f t="shared" si="237"/>
        <v>41228</v>
      </c>
      <c r="Q229" s="15">
        <f t="shared" si="237"/>
        <v>41229</v>
      </c>
      <c r="R229" s="15">
        <f t="shared" si="237"/>
        <v>41230</v>
      </c>
      <c r="S229" s="15">
        <f t="shared" si="237"/>
        <v>41231</v>
      </c>
      <c r="T229" s="15">
        <f t="shared" si="237"/>
        <v>41232</v>
      </c>
      <c r="U229" s="15">
        <f t="shared" si="237"/>
        <v>41233</v>
      </c>
      <c r="V229" s="15">
        <f t="shared" si="237"/>
        <v>41234</v>
      </c>
      <c r="W229" s="15">
        <f t="shared" si="237"/>
        <v>41235</v>
      </c>
      <c r="X229" s="15">
        <f t="shared" si="237"/>
        <v>41236</v>
      </c>
      <c r="Y229" s="15">
        <f t="shared" si="237"/>
        <v>41237</v>
      </c>
      <c r="Z229" s="15">
        <f t="shared" si="237"/>
        <v>41238</v>
      </c>
      <c r="AA229" s="15">
        <f t="shared" si="237"/>
        <v>41239</v>
      </c>
      <c r="AB229" s="15">
        <f t="shared" si="237"/>
        <v>41240</v>
      </c>
      <c r="AC229" s="15">
        <f t="shared" si="237"/>
        <v>41241</v>
      </c>
      <c r="AD229" s="15">
        <f t="shared" si="237"/>
        <v>41242</v>
      </c>
      <c r="AE229" s="15">
        <f t="shared" si="237"/>
        <v>41243</v>
      </c>
    </row>
    <row r="230" spans="1:32" x14ac:dyDescent="0.15">
      <c r="A230" s="4">
        <f>A218+100</f>
        <v>201212</v>
      </c>
      <c r="B230" s="15">
        <f>AE229+1</f>
        <v>41244</v>
      </c>
      <c r="C230" s="15">
        <f t="shared" ref="C230:AF230" si="238">B230+1</f>
        <v>41245</v>
      </c>
      <c r="D230" s="15">
        <f t="shared" si="238"/>
        <v>41246</v>
      </c>
      <c r="E230" s="15">
        <f t="shared" si="238"/>
        <v>41247</v>
      </c>
      <c r="F230" s="15">
        <f t="shared" si="238"/>
        <v>41248</v>
      </c>
      <c r="G230" s="15">
        <f t="shared" si="238"/>
        <v>41249</v>
      </c>
      <c r="H230" s="15">
        <f t="shared" si="238"/>
        <v>41250</v>
      </c>
      <c r="I230" s="15">
        <f t="shared" si="238"/>
        <v>41251</v>
      </c>
      <c r="J230" s="15">
        <f t="shared" si="238"/>
        <v>41252</v>
      </c>
      <c r="K230" s="15">
        <f t="shared" si="238"/>
        <v>41253</v>
      </c>
      <c r="L230" s="15">
        <f t="shared" si="238"/>
        <v>41254</v>
      </c>
      <c r="M230" s="15">
        <f t="shared" si="238"/>
        <v>41255</v>
      </c>
      <c r="N230" s="15">
        <f t="shared" si="238"/>
        <v>41256</v>
      </c>
      <c r="O230" s="15">
        <f t="shared" si="238"/>
        <v>41257</v>
      </c>
      <c r="P230" s="15">
        <f t="shared" si="238"/>
        <v>41258</v>
      </c>
      <c r="Q230" s="15">
        <f t="shared" si="238"/>
        <v>41259</v>
      </c>
      <c r="R230" s="15">
        <f t="shared" si="238"/>
        <v>41260</v>
      </c>
      <c r="S230" s="15">
        <f t="shared" si="238"/>
        <v>41261</v>
      </c>
      <c r="T230" s="15">
        <f t="shared" si="238"/>
        <v>41262</v>
      </c>
      <c r="U230" s="15">
        <f t="shared" si="238"/>
        <v>41263</v>
      </c>
      <c r="V230" s="15">
        <f t="shared" si="238"/>
        <v>41264</v>
      </c>
      <c r="W230" s="15">
        <f t="shared" si="238"/>
        <v>41265</v>
      </c>
      <c r="X230" s="15">
        <f t="shared" si="238"/>
        <v>41266</v>
      </c>
      <c r="Y230" s="15">
        <f t="shared" si="238"/>
        <v>41267</v>
      </c>
      <c r="Z230" s="15">
        <f t="shared" si="238"/>
        <v>41268</v>
      </c>
      <c r="AA230" s="15">
        <f t="shared" si="238"/>
        <v>41269</v>
      </c>
      <c r="AB230" s="15">
        <f t="shared" si="238"/>
        <v>41270</v>
      </c>
      <c r="AC230" s="15">
        <f t="shared" si="238"/>
        <v>41271</v>
      </c>
      <c r="AD230" s="15">
        <f t="shared" si="238"/>
        <v>41272</v>
      </c>
      <c r="AE230" s="15">
        <f t="shared" si="238"/>
        <v>41273</v>
      </c>
      <c r="AF230" s="15">
        <f t="shared" si="238"/>
        <v>41274</v>
      </c>
    </row>
    <row r="231" spans="1:32" x14ac:dyDescent="0.15">
      <c r="A231" s="4">
        <f>A219+10</f>
        <v>20131</v>
      </c>
      <c r="B231" s="15">
        <v>41275</v>
      </c>
      <c r="C231" s="15">
        <f>B231+1</f>
        <v>41276</v>
      </c>
      <c r="D231" s="15">
        <f t="shared" ref="D231:AF231" si="239">C231+1</f>
        <v>41277</v>
      </c>
      <c r="E231" s="15">
        <f t="shared" si="239"/>
        <v>41278</v>
      </c>
      <c r="F231" s="15">
        <f t="shared" si="239"/>
        <v>41279</v>
      </c>
      <c r="G231" s="15">
        <f t="shared" si="239"/>
        <v>41280</v>
      </c>
      <c r="H231" s="15">
        <f t="shared" si="239"/>
        <v>41281</v>
      </c>
      <c r="I231" s="15">
        <f t="shared" si="239"/>
        <v>41282</v>
      </c>
      <c r="J231" s="15">
        <f t="shared" si="239"/>
        <v>41283</v>
      </c>
      <c r="K231" s="15">
        <f t="shared" si="239"/>
        <v>41284</v>
      </c>
      <c r="L231" s="15">
        <f t="shared" si="239"/>
        <v>41285</v>
      </c>
      <c r="M231" s="15">
        <f t="shared" si="239"/>
        <v>41286</v>
      </c>
      <c r="N231" s="15">
        <f t="shared" si="239"/>
        <v>41287</v>
      </c>
      <c r="O231" s="15">
        <f t="shared" si="239"/>
        <v>41288</v>
      </c>
      <c r="P231" s="15">
        <f t="shared" si="239"/>
        <v>41289</v>
      </c>
      <c r="Q231" s="15">
        <f t="shared" si="239"/>
        <v>41290</v>
      </c>
      <c r="R231" s="15">
        <f t="shared" si="239"/>
        <v>41291</v>
      </c>
      <c r="S231" s="15">
        <f t="shared" si="239"/>
        <v>41292</v>
      </c>
      <c r="T231" s="15">
        <f t="shared" si="239"/>
        <v>41293</v>
      </c>
      <c r="U231" s="15">
        <f t="shared" si="239"/>
        <v>41294</v>
      </c>
      <c r="V231" s="15">
        <f t="shared" si="239"/>
        <v>41295</v>
      </c>
      <c r="W231" s="15">
        <f t="shared" si="239"/>
        <v>41296</v>
      </c>
      <c r="X231" s="15">
        <f t="shared" si="239"/>
        <v>41297</v>
      </c>
      <c r="Y231" s="15">
        <f t="shared" si="239"/>
        <v>41298</v>
      </c>
      <c r="Z231" s="15">
        <f t="shared" si="239"/>
        <v>41299</v>
      </c>
      <c r="AA231" s="15">
        <f t="shared" si="239"/>
        <v>41300</v>
      </c>
      <c r="AB231" s="15">
        <f t="shared" si="239"/>
        <v>41301</v>
      </c>
      <c r="AC231" s="15">
        <f t="shared" si="239"/>
        <v>41302</v>
      </c>
      <c r="AD231" s="15">
        <f t="shared" si="239"/>
        <v>41303</v>
      </c>
      <c r="AE231" s="15">
        <f t="shared" si="239"/>
        <v>41304</v>
      </c>
      <c r="AF231" s="15">
        <f t="shared" si="239"/>
        <v>41305</v>
      </c>
    </row>
    <row r="232" spans="1:32" x14ac:dyDescent="0.15">
      <c r="A232" s="4">
        <f t="shared" ref="A232:A239" si="240">A220+10</f>
        <v>20132</v>
      </c>
      <c r="B232" s="15">
        <f>AF231+1</f>
        <v>41306</v>
      </c>
      <c r="C232" s="15">
        <f>B232+1</f>
        <v>41307</v>
      </c>
      <c r="D232" s="15">
        <f t="shared" ref="D232:AC232" si="241">C232+1</f>
        <v>41308</v>
      </c>
      <c r="E232" s="15">
        <f t="shared" si="241"/>
        <v>41309</v>
      </c>
      <c r="F232" s="15">
        <f t="shared" si="241"/>
        <v>41310</v>
      </c>
      <c r="G232" s="15">
        <f t="shared" si="241"/>
        <v>41311</v>
      </c>
      <c r="H232" s="15">
        <f t="shared" si="241"/>
        <v>41312</v>
      </c>
      <c r="I232" s="15">
        <f t="shared" si="241"/>
        <v>41313</v>
      </c>
      <c r="J232" s="15">
        <f t="shared" si="241"/>
        <v>41314</v>
      </c>
      <c r="K232" s="15">
        <f t="shared" si="241"/>
        <v>41315</v>
      </c>
      <c r="L232" s="15">
        <f t="shared" si="241"/>
        <v>41316</v>
      </c>
      <c r="M232" s="15">
        <f t="shared" si="241"/>
        <v>41317</v>
      </c>
      <c r="N232" s="15">
        <f t="shared" si="241"/>
        <v>41318</v>
      </c>
      <c r="O232" s="15">
        <f t="shared" si="241"/>
        <v>41319</v>
      </c>
      <c r="P232" s="15">
        <f t="shared" si="241"/>
        <v>41320</v>
      </c>
      <c r="Q232" s="15">
        <f t="shared" si="241"/>
        <v>41321</v>
      </c>
      <c r="R232" s="15">
        <f t="shared" si="241"/>
        <v>41322</v>
      </c>
      <c r="S232" s="15">
        <f t="shared" si="241"/>
        <v>41323</v>
      </c>
      <c r="T232" s="15">
        <f t="shared" si="241"/>
        <v>41324</v>
      </c>
      <c r="U232" s="15">
        <f t="shared" si="241"/>
        <v>41325</v>
      </c>
      <c r="V232" s="15">
        <f t="shared" si="241"/>
        <v>41326</v>
      </c>
      <c r="W232" s="15">
        <f t="shared" si="241"/>
        <v>41327</v>
      </c>
      <c r="X232" s="15">
        <f t="shared" si="241"/>
        <v>41328</v>
      </c>
      <c r="Y232" s="15">
        <f t="shared" si="241"/>
        <v>41329</v>
      </c>
      <c r="Z232" s="15">
        <f t="shared" si="241"/>
        <v>41330</v>
      </c>
      <c r="AA232" s="15">
        <f t="shared" si="241"/>
        <v>41331</v>
      </c>
      <c r="AB232" s="15">
        <f t="shared" si="241"/>
        <v>41332</v>
      </c>
      <c r="AC232" s="15">
        <f t="shared" si="241"/>
        <v>41333</v>
      </c>
      <c r="AD232" s="15"/>
      <c r="AE232" s="15"/>
      <c r="AF232" s="15"/>
    </row>
    <row r="233" spans="1:32" x14ac:dyDescent="0.15">
      <c r="A233" s="4">
        <f t="shared" si="240"/>
        <v>20133</v>
      </c>
      <c r="B233" s="15">
        <f>AC232+1</f>
        <v>41334</v>
      </c>
      <c r="C233" s="15">
        <f>B233+1</f>
        <v>41335</v>
      </c>
      <c r="D233" s="15">
        <f t="shared" ref="D233:AF233" si="242">C233+1</f>
        <v>41336</v>
      </c>
      <c r="E233" s="15">
        <f t="shared" si="242"/>
        <v>41337</v>
      </c>
      <c r="F233" s="15">
        <f t="shared" si="242"/>
        <v>41338</v>
      </c>
      <c r="G233" s="15">
        <f t="shared" si="242"/>
        <v>41339</v>
      </c>
      <c r="H233" s="15">
        <f t="shared" si="242"/>
        <v>41340</v>
      </c>
      <c r="I233" s="15">
        <f t="shared" si="242"/>
        <v>41341</v>
      </c>
      <c r="J233" s="15">
        <f t="shared" si="242"/>
        <v>41342</v>
      </c>
      <c r="K233" s="15">
        <f t="shared" si="242"/>
        <v>41343</v>
      </c>
      <c r="L233" s="15">
        <f t="shared" si="242"/>
        <v>41344</v>
      </c>
      <c r="M233" s="15">
        <f t="shared" si="242"/>
        <v>41345</v>
      </c>
      <c r="N233" s="15">
        <f t="shared" si="242"/>
        <v>41346</v>
      </c>
      <c r="O233" s="15">
        <f t="shared" si="242"/>
        <v>41347</v>
      </c>
      <c r="P233" s="15">
        <f t="shared" si="242"/>
        <v>41348</v>
      </c>
      <c r="Q233" s="15">
        <f t="shared" si="242"/>
        <v>41349</v>
      </c>
      <c r="R233" s="15">
        <f t="shared" si="242"/>
        <v>41350</v>
      </c>
      <c r="S233" s="15">
        <f t="shared" si="242"/>
        <v>41351</v>
      </c>
      <c r="T233" s="15">
        <f t="shared" si="242"/>
        <v>41352</v>
      </c>
      <c r="U233" s="15">
        <f t="shared" si="242"/>
        <v>41353</v>
      </c>
      <c r="V233" s="15">
        <f t="shared" si="242"/>
        <v>41354</v>
      </c>
      <c r="W233" s="15">
        <f t="shared" si="242"/>
        <v>41355</v>
      </c>
      <c r="X233" s="15">
        <f t="shared" si="242"/>
        <v>41356</v>
      </c>
      <c r="Y233" s="15">
        <f t="shared" si="242"/>
        <v>41357</v>
      </c>
      <c r="Z233" s="15">
        <f t="shared" si="242"/>
        <v>41358</v>
      </c>
      <c r="AA233" s="15">
        <f t="shared" si="242"/>
        <v>41359</v>
      </c>
      <c r="AB233" s="15">
        <f t="shared" si="242"/>
        <v>41360</v>
      </c>
      <c r="AC233" s="15">
        <f t="shared" si="242"/>
        <v>41361</v>
      </c>
      <c r="AD233" s="15">
        <f t="shared" si="242"/>
        <v>41362</v>
      </c>
      <c r="AE233" s="15">
        <f t="shared" si="242"/>
        <v>41363</v>
      </c>
      <c r="AF233" s="15">
        <f t="shared" si="242"/>
        <v>41364</v>
      </c>
    </row>
    <row r="234" spans="1:32" x14ac:dyDescent="0.15">
      <c r="A234" s="4">
        <f t="shared" si="240"/>
        <v>20134</v>
      </c>
      <c r="B234" s="15">
        <f>AF233+1</f>
        <v>41365</v>
      </c>
      <c r="C234" s="15">
        <f>B234+1</f>
        <v>41366</v>
      </c>
      <c r="D234" s="15">
        <f t="shared" ref="D234:AE234" si="243">C234+1</f>
        <v>41367</v>
      </c>
      <c r="E234" s="15">
        <f t="shared" si="243"/>
        <v>41368</v>
      </c>
      <c r="F234" s="15">
        <f t="shared" si="243"/>
        <v>41369</v>
      </c>
      <c r="G234" s="15">
        <f t="shared" si="243"/>
        <v>41370</v>
      </c>
      <c r="H234" s="15">
        <f t="shared" si="243"/>
        <v>41371</v>
      </c>
      <c r="I234" s="15">
        <f t="shared" si="243"/>
        <v>41372</v>
      </c>
      <c r="J234" s="15">
        <f t="shared" si="243"/>
        <v>41373</v>
      </c>
      <c r="K234" s="15">
        <f t="shared" si="243"/>
        <v>41374</v>
      </c>
      <c r="L234" s="15">
        <f t="shared" si="243"/>
        <v>41375</v>
      </c>
      <c r="M234" s="15">
        <f t="shared" si="243"/>
        <v>41376</v>
      </c>
      <c r="N234" s="15">
        <f t="shared" si="243"/>
        <v>41377</v>
      </c>
      <c r="O234" s="15">
        <f t="shared" si="243"/>
        <v>41378</v>
      </c>
      <c r="P234" s="15">
        <f t="shared" si="243"/>
        <v>41379</v>
      </c>
      <c r="Q234" s="15">
        <f t="shared" si="243"/>
        <v>41380</v>
      </c>
      <c r="R234" s="15">
        <f t="shared" si="243"/>
        <v>41381</v>
      </c>
      <c r="S234" s="15">
        <f t="shared" si="243"/>
        <v>41382</v>
      </c>
      <c r="T234" s="15">
        <f t="shared" si="243"/>
        <v>41383</v>
      </c>
      <c r="U234" s="15">
        <f t="shared" si="243"/>
        <v>41384</v>
      </c>
      <c r="V234" s="15">
        <f t="shared" si="243"/>
        <v>41385</v>
      </c>
      <c r="W234" s="15">
        <f t="shared" si="243"/>
        <v>41386</v>
      </c>
      <c r="X234" s="15">
        <f t="shared" si="243"/>
        <v>41387</v>
      </c>
      <c r="Y234" s="15">
        <f t="shared" si="243"/>
        <v>41388</v>
      </c>
      <c r="Z234" s="15">
        <f t="shared" si="243"/>
        <v>41389</v>
      </c>
      <c r="AA234" s="15">
        <f t="shared" si="243"/>
        <v>41390</v>
      </c>
      <c r="AB234" s="15">
        <f t="shared" si="243"/>
        <v>41391</v>
      </c>
      <c r="AC234" s="15">
        <f t="shared" si="243"/>
        <v>41392</v>
      </c>
      <c r="AD234" s="15">
        <f t="shared" si="243"/>
        <v>41393</v>
      </c>
      <c r="AE234" s="15">
        <f t="shared" si="243"/>
        <v>41394</v>
      </c>
      <c r="AF234" s="15"/>
    </row>
    <row r="235" spans="1:32" x14ac:dyDescent="0.15">
      <c r="A235" s="4">
        <f t="shared" si="240"/>
        <v>20135</v>
      </c>
      <c r="B235" s="15">
        <f>AE234+1</f>
        <v>41395</v>
      </c>
      <c r="C235" s="15">
        <f t="shared" ref="C235:AF235" si="244">B235+1</f>
        <v>41396</v>
      </c>
      <c r="D235" s="15">
        <f t="shared" si="244"/>
        <v>41397</v>
      </c>
      <c r="E235" s="15">
        <f t="shared" si="244"/>
        <v>41398</v>
      </c>
      <c r="F235" s="15">
        <f t="shared" si="244"/>
        <v>41399</v>
      </c>
      <c r="G235" s="15">
        <f t="shared" si="244"/>
        <v>41400</v>
      </c>
      <c r="H235" s="15">
        <f t="shared" si="244"/>
        <v>41401</v>
      </c>
      <c r="I235" s="15">
        <f t="shared" si="244"/>
        <v>41402</v>
      </c>
      <c r="J235" s="15">
        <f t="shared" si="244"/>
        <v>41403</v>
      </c>
      <c r="K235" s="15">
        <f t="shared" si="244"/>
        <v>41404</v>
      </c>
      <c r="L235" s="15">
        <f t="shared" si="244"/>
        <v>41405</v>
      </c>
      <c r="M235" s="15">
        <f t="shared" si="244"/>
        <v>41406</v>
      </c>
      <c r="N235" s="15">
        <f t="shared" si="244"/>
        <v>41407</v>
      </c>
      <c r="O235" s="15">
        <f t="shared" si="244"/>
        <v>41408</v>
      </c>
      <c r="P235" s="15">
        <f t="shared" si="244"/>
        <v>41409</v>
      </c>
      <c r="Q235" s="15">
        <f t="shared" si="244"/>
        <v>41410</v>
      </c>
      <c r="R235" s="15">
        <f t="shared" si="244"/>
        <v>41411</v>
      </c>
      <c r="S235" s="15">
        <f t="shared" si="244"/>
        <v>41412</v>
      </c>
      <c r="T235" s="15">
        <f t="shared" si="244"/>
        <v>41413</v>
      </c>
      <c r="U235" s="15">
        <f t="shared" si="244"/>
        <v>41414</v>
      </c>
      <c r="V235" s="15">
        <f t="shared" si="244"/>
        <v>41415</v>
      </c>
      <c r="W235" s="15">
        <f t="shared" si="244"/>
        <v>41416</v>
      </c>
      <c r="X235" s="15">
        <f t="shared" si="244"/>
        <v>41417</v>
      </c>
      <c r="Y235" s="15">
        <f t="shared" si="244"/>
        <v>41418</v>
      </c>
      <c r="Z235" s="15">
        <f t="shared" si="244"/>
        <v>41419</v>
      </c>
      <c r="AA235" s="15">
        <f t="shared" si="244"/>
        <v>41420</v>
      </c>
      <c r="AB235" s="15">
        <f t="shared" si="244"/>
        <v>41421</v>
      </c>
      <c r="AC235" s="15">
        <f t="shared" si="244"/>
        <v>41422</v>
      </c>
      <c r="AD235" s="15">
        <f t="shared" si="244"/>
        <v>41423</v>
      </c>
      <c r="AE235" s="15">
        <f t="shared" si="244"/>
        <v>41424</v>
      </c>
      <c r="AF235" s="15">
        <f t="shared" si="244"/>
        <v>41425</v>
      </c>
    </row>
    <row r="236" spans="1:32" x14ac:dyDescent="0.15">
      <c r="A236" s="4">
        <f t="shared" si="240"/>
        <v>20136</v>
      </c>
      <c r="B236" s="15">
        <f>AF235+1</f>
        <v>41426</v>
      </c>
      <c r="C236" s="15">
        <f t="shared" ref="C236:AE236" si="245">B236+1</f>
        <v>41427</v>
      </c>
      <c r="D236" s="15">
        <f t="shared" si="245"/>
        <v>41428</v>
      </c>
      <c r="E236" s="15">
        <f t="shared" si="245"/>
        <v>41429</v>
      </c>
      <c r="F236" s="15">
        <f t="shared" si="245"/>
        <v>41430</v>
      </c>
      <c r="G236" s="15">
        <f t="shared" si="245"/>
        <v>41431</v>
      </c>
      <c r="H236" s="15">
        <f t="shared" si="245"/>
        <v>41432</v>
      </c>
      <c r="I236" s="15">
        <f t="shared" si="245"/>
        <v>41433</v>
      </c>
      <c r="J236" s="15">
        <f t="shared" si="245"/>
        <v>41434</v>
      </c>
      <c r="K236" s="15">
        <f t="shared" si="245"/>
        <v>41435</v>
      </c>
      <c r="L236" s="15">
        <f t="shared" si="245"/>
        <v>41436</v>
      </c>
      <c r="M236" s="15">
        <f t="shared" si="245"/>
        <v>41437</v>
      </c>
      <c r="N236" s="15">
        <f t="shared" si="245"/>
        <v>41438</v>
      </c>
      <c r="O236" s="15">
        <f t="shared" si="245"/>
        <v>41439</v>
      </c>
      <c r="P236" s="15">
        <f t="shared" si="245"/>
        <v>41440</v>
      </c>
      <c r="Q236" s="15">
        <f t="shared" si="245"/>
        <v>41441</v>
      </c>
      <c r="R236" s="15">
        <f t="shared" si="245"/>
        <v>41442</v>
      </c>
      <c r="S236" s="15">
        <f t="shared" si="245"/>
        <v>41443</v>
      </c>
      <c r="T236" s="15">
        <f t="shared" si="245"/>
        <v>41444</v>
      </c>
      <c r="U236" s="15">
        <f t="shared" si="245"/>
        <v>41445</v>
      </c>
      <c r="V236" s="15">
        <f t="shared" si="245"/>
        <v>41446</v>
      </c>
      <c r="W236" s="15">
        <f t="shared" si="245"/>
        <v>41447</v>
      </c>
      <c r="X236" s="15">
        <f t="shared" si="245"/>
        <v>41448</v>
      </c>
      <c r="Y236" s="15">
        <f t="shared" si="245"/>
        <v>41449</v>
      </c>
      <c r="Z236" s="15">
        <f t="shared" si="245"/>
        <v>41450</v>
      </c>
      <c r="AA236" s="15">
        <f t="shared" si="245"/>
        <v>41451</v>
      </c>
      <c r="AB236" s="15">
        <f t="shared" si="245"/>
        <v>41452</v>
      </c>
      <c r="AC236" s="15">
        <f t="shared" si="245"/>
        <v>41453</v>
      </c>
      <c r="AD236" s="15">
        <f t="shared" si="245"/>
        <v>41454</v>
      </c>
      <c r="AE236" s="15">
        <f t="shared" si="245"/>
        <v>41455</v>
      </c>
    </row>
    <row r="237" spans="1:32" x14ac:dyDescent="0.15">
      <c r="A237" s="4">
        <f t="shared" si="240"/>
        <v>20137</v>
      </c>
      <c r="B237" s="15">
        <f>AE236+1</f>
        <v>41456</v>
      </c>
      <c r="C237" s="15">
        <f t="shared" ref="C237:AF237" si="246">B237+1</f>
        <v>41457</v>
      </c>
      <c r="D237" s="15">
        <f t="shared" si="246"/>
        <v>41458</v>
      </c>
      <c r="E237" s="15">
        <f t="shared" si="246"/>
        <v>41459</v>
      </c>
      <c r="F237" s="15">
        <f t="shared" si="246"/>
        <v>41460</v>
      </c>
      <c r="G237" s="15">
        <f t="shared" si="246"/>
        <v>41461</v>
      </c>
      <c r="H237" s="15">
        <f t="shared" si="246"/>
        <v>41462</v>
      </c>
      <c r="I237" s="15">
        <f t="shared" si="246"/>
        <v>41463</v>
      </c>
      <c r="J237" s="15">
        <f t="shared" si="246"/>
        <v>41464</v>
      </c>
      <c r="K237" s="15">
        <f t="shared" si="246"/>
        <v>41465</v>
      </c>
      <c r="L237" s="15">
        <f t="shared" si="246"/>
        <v>41466</v>
      </c>
      <c r="M237" s="15">
        <f t="shared" si="246"/>
        <v>41467</v>
      </c>
      <c r="N237" s="15">
        <f t="shared" si="246"/>
        <v>41468</v>
      </c>
      <c r="O237" s="15">
        <f t="shared" si="246"/>
        <v>41469</v>
      </c>
      <c r="P237" s="15">
        <f t="shared" si="246"/>
        <v>41470</v>
      </c>
      <c r="Q237" s="15">
        <f t="shared" si="246"/>
        <v>41471</v>
      </c>
      <c r="R237" s="15">
        <f t="shared" si="246"/>
        <v>41472</v>
      </c>
      <c r="S237" s="15">
        <f t="shared" si="246"/>
        <v>41473</v>
      </c>
      <c r="T237" s="15">
        <f t="shared" si="246"/>
        <v>41474</v>
      </c>
      <c r="U237" s="15">
        <f t="shared" si="246"/>
        <v>41475</v>
      </c>
      <c r="V237" s="15">
        <f t="shared" si="246"/>
        <v>41476</v>
      </c>
      <c r="W237" s="15">
        <f t="shared" si="246"/>
        <v>41477</v>
      </c>
      <c r="X237" s="15">
        <f t="shared" si="246"/>
        <v>41478</v>
      </c>
      <c r="Y237" s="15">
        <f t="shared" si="246"/>
        <v>41479</v>
      </c>
      <c r="Z237" s="15">
        <f t="shared" si="246"/>
        <v>41480</v>
      </c>
      <c r="AA237" s="15">
        <f t="shared" si="246"/>
        <v>41481</v>
      </c>
      <c r="AB237" s="15">
        <f t="shared" si="246"/>
        <v>41482</v>
      </c>
      <c r="AC237" s="15">
        <f t="shared" si="246"/>
        <v>41483</v>
      </c>
      <c r="AD237" s="15">
        <f t="shared" si="246"/>
        <v>41484</v>
      </c>
      <c r="AE237" s="15">
        <f t="shared" si="246"/>
        <v>41485</v>
      </c>
      <c r="AF237" s="15">
        <f t="shared" si="246"/>
        <v>41486</v>
      </c>
    </row>
    <row r="238" spans="1:32" x14ac:dyDescent="0.15">
      <c r="A238" s="4">
        <f t="shared" si="240"/>
        <v>20138</v>
      </c>
      <c r="B238" s="15">
        <f>AF237+1</f>
        <v>41487</v>
      </c>
      <c r="C238" s="15">
        <f t="shared" ref="C238:AF238" si="247">B238+1</f>
        <v>41488</v>
      </c>
      <c r="D238" s="15">
        <f t="shared" si="247"/>
        <v>41489</v>
      </c>
      <c r="E238" s="15">
        <f t="shared" si="247"/>
        <v>41490</v>
      </c>
      <c r="F238" s="15">
        <f t="shared" si="247"/>
        <v>41491</v>
      </c>
      <c r="G238" s="15">
        <f t="shared" si="247"/>
        <v>41492</v>
      </c>
      <c r="H238" s="15">
        <f t="shared" si="247"/>
        <v>41493</v>
      </c>
      <c r="I238" s="15">
        <f t="shared" si="247"/>
        <v>41494</v>
      </c>
      <c r="J238" s="15">
        <f t="shared" si="247"/>
        <v>41495</v>
      </c>
      <c r="K238" s="15">
        <f t="shared" si="247"/>
        <v>41496</v>
      </c>
      <c r="L238" s="15">
        <f t="shared" si="247"/>
        <v>41497</v>
      </c>
      <c r="M238" s="15">
        <f t="shared" si="247"/>
        <v>41498</v>
      </c>
      <c r="N238" s="15">
        <f t="shared" si="247"/>
        <v>41499</v>
      </c>
      <c r="O238" s="15">
        <f t="shared" si="247"/>
        <v>41500</v>
      </c>
      <c r="P238" s="15">
        <f t="shared" si="247"/>
        <v>41501</v>
      </c>
      <c r="Q238" s="15">
        <f t="shared" si="247"/>
        <v>41502</v>
      </c>
      <c r="R238" s="15">
        <f t="shared" si="247"/>
        <v>41503</v>
      </c>
      <c r="S238" s="15">
        <f t="shared" si="247"/>
        <v>41504</v>
      </c>
      <c r="T238" s="15">
        <f t="shared" si="247"/>
        <v>41505</v>
      </c>
      <c r="U238" s="15">
        <f t="shared" si="247"/>
        <v>41506</v>
      </c>
      <c r="V238" s="15">
        <f t="shared" si="247"/>
        <v>41507</v>
      </c>
      <c r="W238" s="15">
        <f t="shared" si="247"/>
        <v>41508</v>
      </c>
      <c r="X238" s="15">
        <f t="shared" si="247"/>
        <v>41509</v>
      </c>
      <c r="Y238" s="15">
        <f t="shared" si="247"/>
        <v>41510</v>
      </c>
      <c r="Z238" s="15">
        <f t="shared" si="247"/>
        <v>41511</v>
      </c>
      <c r="AA238" s="15">
        <f t="shared" si="247"/>
        <v>41512</v>
      </c>
      <c r="AB238" s="15">
        <f t="shared" si="247"/>
        <v>41513</v>
      </c>
      <c r="AC238" s="15">
        <f t="shared" si="247"/>
        <v>41514</v>
      </c>
      <c r="AD238" s="15">
        <f t="shared" si="247"/>
        <v>41515</v>
      </c>
      <c r="AE238" s="15">
        <f t="shared" si="247"/>
        <v>41516</v>
      </c>
      <c r="AF238" s="15">
        <f t="shared" si="247"/>
        <v>41517</v>
      </c>
    </row>
    <row r="239" spans="1:32" x14ac:dyDescent="0.15">
      <c r="A239" s="4">
        <f t="shared" si="240"/>
        <v>20139</v>
      </c>
      <c r="B239" s="15">
        <f>AF238+1</f>
        <v>41518</v>
      </c>
      <c r="C239" s="15">
        <f t="shared" ref="C239:AE239" si="248">B239+1</f>
        <v>41519</v>
      </c>
      <c r="D239" s="15">
        <f t="shared" si="248"/>
        <v>41520</v>
      </c>
      <c r="E239" s="15">
        <f t="shared" si="248"/>
        <v>41521</v>
      </c>
      <c r="F239" s="15">
        <f t="shared" si="248"/>
        <v>41522</v>
      </c>
      <c r="G239" s="15">
        <f t="shared" si="248"/>
        <v>41523</v>
      </c>
      <c r="H239" s="15">
        <f t="shared" si="248"/>
        <v>41524</v>
      </c>
      <c r="I239" s="15">
        <f t="shared" si="248"/>
        <v>41525</v>
      </c>
      <c r="J239" s="15">
        <f t="shared" si="248"/>
        <v>41526</v>
      </c>
      <c r="K239" s="15">
        <f t="shared" si="248"/>
        <v>41527</v>
      </c>
      <c r="L239" s="15">
        <f t="shared" si="248"/>
        <v>41528</v>
      </c>
      <c r="M239" s="15">
        <f t="shared" si="248"/>
        <v>41529</v>
      </c>
      <c r="N239" s="15">
        <f t="shared" si="248"/>
        <v>41530</v>
      </c>
      <c r="O239" s="15">
        <f t="shared" si="248"/>
        <v>41531</v>
      </c>
      <c r="P239" s="15">
        <f t="shared" si="248"/>
        <v>41532</v>
      </c>
      <c r="Q239" s="15">
        <f t="shared" si="248"/>
        <v>41533</v>
      </c>
      <c r="R239" s="15">
        <f t="shared" si="248"/>
        <v>41534</v>
      </c>
      <c r="S239" s="15">
        <f t="shared" si="248"/>
        <v>41535</v>
      </c>
      <c r="T239" s="15">
        <f t="shared" si="248"/>
        <v>41536</v>
      </c>
      <c r="U239" s="15">
        <f t="shared" si="248"/>
        <v>41537</v>
      </c>
      <c r="V239" s="15">
        <f t="shared" si="248"/>
        <v>41538</v>
      </c>
      <c r="W239" s="15">
        <f t="shared" si="248"/>
        <v>41539</v>
      </c>
      <c r="X239" s="15">
        <f t="shared" si="248"/>
        <v>41540</v>
      </c>
      <c r="Y239" s="15">
        <f t="shared" si="248"/>
        <v>41541</v>
      </c>
      <c r="Z239" s="15">
        <f t="shared" si="248"/>
        <v>41542</v>
      </c>
      <c r="AA239" s="15">
        <f t="shared" si="248"/>
        <v>41543</v>
      </c>
      <c r="AB239" s="15">
        <f t="shared" si="248"/>
        <v>41544</v>
      </c>
      <c r="AC239" s="15">
        <f t="shared" si="248"/>
        <v>41545</v>
      </c>
      <c r="AD239" s="15">
        <f t="shared" si="248"/>
        <v>41546</v>
      </c>
      <c r="AE239" s="15">
        <f t="shared" si="248"/>
        <v>41547</v>
      </c>
    </row>
    <row r="240" spans="1:32" x14ac:dyDescent="0.15">
      <c r="A240" s="4">
        <f>A228+100</f>
        <v>201310</v>
      </c>
      <c r="B240" s="15">
        <f>AE239+1</f>
        <v>41548</v>
      </c>
      <c r="C240" s="15">
        <f t="shared" ref="C240:AF240" si="249">B240+1</f>
        <v>41549</v>
      </c>
      <c r="D240" s="15">
        <f t="shared" si="249"/>
        <v>41550</v>
      </c>
      <c r="E240" s="15">
        <f t="shared" si="249"/>
        <v>41551</v>
      </c>
      <c r="F240" s="15">
        <f t="shared" si="249"/>
        <v>41552</v>
      </c>
      <c r="G240" s="15">
        <f t="shared" si="249"/>
        <v>41553</v>
      </c>
      <c r="H240" s="15">
        <f t="shared" si="249"/>
        <v>41554</v>
      </c>
      <c r="I240" s="15">
        <f t="shared" si="249"/>
        <v>41555</v>
      </c>
      <c r="J240" s="15">
        <f t="shared" si="249"/>
        <v>41556</v>
      </c>
      <c r="K240" s="15">
        <f t="shared" si="249"/>
        <v>41557</v>
      </c>
      <c r="L240" s="15">
        <f t="shared" si="249"/>
        <v>41558</v>
      </c>
      <c r="M240" s="15">
        <f t="shared" si="249"/>
        <v>41559</v>
      </c>
      <c r="N240" s="15">
        <f t="shared" si="249"/>
        <v>41560</v>
      </c>
      <c r="O240" s="15">
        <f t="shared" si="249"/>
        <v>41561</v>
      </c>
      <c r="P240" s="15">
        <f t="shared" si="249"/>
        <v>41562</v>
      </c>
      <c r="Q240" s="15">
        <f t="shared" si="249"/>
        <v>41563</v>
      </c>
      <c r="R240" s="15">
        <f t="shared" si="249"/>
        <v>41564</v>
      </c>
      <c r="S240" s="15">
        <f t="shared" si="249"/>
        <v>41565</v>
      </c>
      <c r="T240" s="15">
        <f t="shared" si="249"/>
        <v>41566</v>
      </c>
      <c r="U240" s="15">
        <f t="shared" si="249"/>
        <v>41567</v>
      </c>
      <c r="V240" s="15">
        <f t="shared" si="249"/>
        <v>41568</v>
      </c>
      <c r="W240" s="15">
        <f t="shared" si="249"/>
        <v>41569</v>
      </c>
      <c r="X240" s="15">
        <f t="shared" si="249"/>
        <v>41570</v>
      </c>
      <c r="Y240" s="15">
        <f t="shared" si="249"/>
        <v>41571</v>
      </c>
      <c r="Z240" s="15">
        <f t="shared" si="249"/>
        <v>41572</v>
      </c>
      <c r="AA240" s="15">
        <f t="shared" si="249"/>
        <v>41573</v>
      </c>
      <c r="AB240" s="15">
        <f t="shared" si="249"/>
        <v>41574</v>
      </c>
      <c r="AC240" s="15">
        <f t="shared" si="249"/>
        <v>41575</v>
      </c>
      <c r="AD240" s="15">
        <f t="shared" si="249"/>
        <v>41576</v>
      </c>
      <c r="AE240" s="15">
        <f t="shared" si="249"/>
        <v>41577</v>
      </c>
      <c r="AF240" s="15">
        <f t="shared" si="249"/>
        <v>41578</v>
      </c>
    </row>
    <row r="241" spans="1:32" x14ac:dyDescent="0.15">
      <c r="A241" s="4">
        <f>A229+100</f>
        <v>201311</v>
      </c>
      <c r="B241" s="15">
        <f>AF240+1</f>
        <v>41579</v>
      </c>
      <c r="C241" s="15">
        <f t="shared" ref="C241:AE241" si="250">B241+1</f>
        <v>41580</v>
      </c>
      <c r="D241" s="15">
        <f t="shared" si="250"/>
        <v>41581</v>
      </c>
      <c r="E241" s="15">
        <f t="shared" si="250"/>
        <v>41582</v>
      </c>
      <c r="F241" s="15">
        <f t="shared" si="250"/>
        <v>41583</v>
      </c>
      <c r="G241" s="15">
        <f t="shared" si="250"/>
        <v>41584</v>
      </c>
      <c r="H241" s="15">
        <f t="shared" si="250"/>
        <v>41585</v>
      </c>
      <c r="I241" s="15">
        <f t="shared" si="250"/>
        <v>41586</v>
      </c>
      <c r="J241" s="15">
        <f t="shared" si="250"/>
        <v>41587</v>
      </c>
      <c r="K241" s="15">
        <f t="shared" si="250"/>
        <v>41588</v>
      </c>
      <c r="L241" s="15">
        <f t="shared" si="250"/>
        <v>41589</v>
      </c>
      <c r="M241" s="15">
        <f t="shared" si="250"/>
        <v>41590</v>
      </c>
      <c r="N241" s="15">
        <f t="shared" si="250"/>
        <v>41591</v>
      </c>
      <c r="O241" s="15">
        <f t="shared" si="250"/>
        <v>41592</v>
      </c>
      <c r="P241" s="15">
        <f t="shared" si="250"/>
        <v>41593</v>
      </c>
      <c r="Q241" s="15">
        <f t="shared" si="250"/>
        <v>41594</v>
      </c>
      <c r="R241" s="15">
        <f t="shared" si="250"/>
        <v>41595</v>
      </c>
      <c r="S241" s="15">
        <f t="shared" si="250"/>
        <v>41596</v>
      </c>
      <c r="T241" s="15">
        <f t="shared" si="250"/>
        <v>41597</v>
      </c>
      <c r="U241" s="15">
        <f t="shared" si="250"/>
        <v>41598</v>
      </c>
      <c r="V241" s="15">
        <f t="shared" si="250"/>
        <v>41599</v>
      </c>
      <c r="W241" s="15">
        <f t="shared" si="250"/>
        <v>41600</v>
      </c>
      <c r="X241" s="15">
        <f t="shared" si="250"/>
        <v>41601</v>
      </c>
      <c r="Y241" s="15">
        <f t="shared" si="250"/>
        <v>41602</v>
      </c>
      <c r="Z241" s="15">
        <f t="shared" si="250"/>
        <v>41603</v>
      </c>
      <c r="AA241" s="15">
        <f t="shared" si="250"/>
        <v>41604</v>
      </c>
      <c r="AB241" s="15">
        <f t="shared" si="250"/>
        <v>41605</v>
      </c>
      <c r="AC241" s="15">
        <f t="shared" si="250"/>
        <v>41606</v>
      </c>
      <c r="AD241" s="15">
        <f t="shared" si="250"/>
        <v>41607</v>
      </c>
      <c r="AE241" s="15">
        <f t="shared" si="250"/>
        <v>41608</v>
      </c>
    </row>
    <row r="242" spans="1:32" ht="12" thickBot="1" x14ac:dyDescent="0.2">
      <c r="A242" s="16">
        <f>A230+100</f>
        <v>201312</v>
      </c>
      <c r="B242" s="17">
        <f>AE241+1</f>
        <v>41609</v>
      </c>
      <c r="C242" s="17">
        <f t="shared" ref="C242:AF242" si="251">B242+1</f>
        <v>41610</v>
      </c>
      <c r="D242" s="17">
        <f t="shared" si="251"/>
        <v>41611</v>
      </c>
      <c r="E242" s="17">
        <f t="shared" si="251"/>
        <v>41612</v>
      </c>
      <c r="F242" s="17">
        <f t="shared" si="251"/>
        <v>41613</v>
      </c>
      <c r="G242" s="17">
        <f t="shared" si="251"/>
        <v>41614</v>
      </c>
      <c r="H242" s="17">
        <f t="shared" si="251"/>
        <v>41615</v>
      </c>
      <c r="I242" s="17">
        <f t="shared" si="251"/>
        <v>41616</v>
      </c>
      <c r="J242" s="17">
        <f t="shared" si="251"/>
        <v>41617</v>
      </c>
      <c r="K242" s="17">
        <f t="shared" si="251"/>
        <v>41618</v>
      </c>
      <c r="L242" s="17">
        <f t="shared" si="251"/>
        <v>41619</v>
      </c>
      <c r="M242" s="17">
        <f t="shared" si="251"/>
        <v>41620</v>
      </c>
      <c r="N242" s="17">
        <f t="shared" si="251"/>
        <v>41621</v>
      </c>
      <c r="O242" s="17">
        <f t="shared" si="251"/>
        <v>41622</v>
      </c>
      <c r="P242" s="17">
        <f t="shared" si="251"/>
        <v>41623</v>
      </c>
      <c r="Q242" s="17">
        <f t="shared" si="251"/>
        <v>41624</v>
      </c>
      <c r="R242" s="17">
        <f t="shared" si="251"/>
        <v>41625</v>
      </c>
      <c r="S242" s="17">
        <f t="shared" si="251"/>
        <v>41626</v>
      </c>
      <c r="T242" s="17">
        <f t="shared" si="251"/>
        <v>41627</v>
      </c>
      <c r="U242" s="17">
        <f t="shared" si="251"/>
        <v>41628</v>
      </c>
      <c r="V242" s="17">
        <f t="shared" si="251"/>
        <v>41629</v>
      </c>
      <c r="W242" s="17">
        <f t="shared" si="251"/>
        <v>41630</v>
      </c>
      <c r="X242" s="17">
        <f t="shared" si="251"/>
        <v>41631</v>
      </c>
      <c r="Y242" s="17">
        <f t="shared" si="251"/>
        <v>41632</v>
      </c>
      <c r="Z242" s="17">
        <f t="shared" si="251"/>
        <v>41633</v>
      </c>
      <c r="AA242" s="17">
        <f t="shared" si="251"/>
        <v>41634</v>
      </c>
      <c r="AB242" s="17">
        <f t="shared" si="251"/>
        <v>41635</v>
      </c>
      <c r="AC242" s="17">
        <f t="shared" si="251"/>
        <v>41636</v>
      </c>
      <c r="AD242" s="17">
        <f t="shared" si="251"/>
        <v>41637</v>
      </c>
      <c r="AE242" s="17">
        <f t="shared" si="251"/>
        <v>41638</v>
      </c>
      <c r="AF242" s="17">
        <f t="shared" si="251"/>
        <v>41639</v>
      </c>
    </row>
    <row r="243" spans="1:32" x14ac:dyDescent="0.15">
      <c r="A243" s="4">
        <f>A231+10</f>
        <v>20141</v>
      </c>
      <c r="B243" s="15">
        <v>41640</v>
      </c>
      <c r="C243" s="15">
        <f>B243+1</f>
        <v>41641</v>
      </c>
      <c r="D243" s="15">
        <f t="shared" ref="D243:AF243" si="252">C243+1</f>
        <v>41642</v>
      </c>
      <c r="E243" s="15">
        <f t="shared" si="252"/>
        <v>41643</v>
      </c>
      <c r="F243" s="15">
        <f t="shared" si="252"/>
        <v>41644</v>
      </c>
      <c r="G243" s="15">
        <f t="shared" si="252"/>
        <v>41645</v>
      </c>
      <c r="H243" s="15">
        <f t="shared" si="252"/>
        <v>41646</v>
      </c>
      <c r="I243" s="15">
        <f t="shared" si="252"/>
        <v>41647</v>
      </c>
      <c r="J243" s="15">
        <f t="shared" si="252"/>
        <v>41648</v>
      </c>
      <c r="K243" s="15">
        <f t="shared" si="252"/>
        <v>41649</v>
      </c>
      <c r="L243" s="15">
        <f t="shared" si="252"/>
        <v>41650</v>
      </c>
      <c r="M243" s="15">
        <f t="shared" si="252"/>
        <v>41651</v>
      </c>
      <c r="N243" s="15">
        <f t="shared" si="252"/>
        <v>41652</v>
      </c>
      <c r="O243" s="15">
        <f t="shared" si="252"/>
        <v>41653</v>
      </c>
      <c r="P243" s="15">
        <f t="shared" si="252"/>
        <v>41654</v>
      </c>
      <c r="Q243" s="15">
        <f t="shared" si="252"/>
        <v>41655</v>
      </c>
      <c r="R243" s="15">
        <f t="shared" si="252"/>
        <v>41656</v>
      </c>
      <c r="S243" s="15">
        <f t="shared" si="252"/>
        <v>41657</v>
      </c>
      <c r="T243" s="15">
        <f t="shared" si="252"/>
        <v>41658</v>
      </c>
      <c r="U243" s="15">
        <f t="shared" si="252"/>
        <v>41659</v>
      </c>
      <c r="V243" s="15">
        <f t="shared" si="252"/>
        <v>41660</v>
      </c>
      <c r="W243" s="15">
        <f t="shared" si="252"/>
        <v>41661</v>
      </c>
      <c r="X243" s="15">
        <f t="shared" si="252"/>
        <v>41662</v>
      </c>
      <c r="Y243" s="15">
        <f t="shared" si="252"/>
        <v>41663</v>
      </c>
      <c r="Z243" s="15">
        <f t="shared" si="252"/>
        <v>41664</v>
      </c>
      <c r="AA243" s="15">
        <f t="shared" si="252"/>
        <v>41665</v>
      </c>
      <c r="AB243" s="15">
        <f t="shared" si="252"/>
        <v>41666</v>
      </c>
      <c r="AC243" s="15">
        <f t="shared" si="252"/>
        <v>41667</v>
      </c>
      <c r="AD243" s="15">
        <f t="shared" si="252"/>
        <v>41668</v>
      </c>
      <c r="AE243" s="15">
        <f t="shared" si="252"/>
        <v>41669</v>
      </c>
      <c r="AF243" s="15">
        <f t="shared" si="252"/>
        <v>41670</v>
      </c>
    </row>
    <row r="244" spans="1:32" x14ac:dyDescent="0.15">
      <c r="A244" s="4">
        <f t="shared" ref="A244:A251" si="253">A232+10</f>
        <v>20142</v>
      </c>
      <c r="B244" s="15">
        <f>AF243+1</f>
        <v>41671</v>
      </c>
      <c r="C244" s="15">
        <f>B244+1</f>
        <v>41672</v>
      </c>
      <c r="D244" s="15">
        <f t="shared" ref="D244:AC244" si="254">C244+1</f>
        <v>41673</v>
      </c>
      <c r="E244" s="15">
        <f t="shared" si="254"/>
        <v>41674</v>
      </c>
      <c r="F244" s="15">
        <f t="shared" si="254"/>
        <v>41675</v>
      </c>
      <c r="G244" s="15">
        <f t="shared" si="254"/>
        <v>41676</v>
      </c>
      <c r="H244" s="15">
        <f t="shared" si="254"/>
        <v>41677</v>
      </c>
      <c r="I244" s="15">
        <f t="shared" si="254"/>
        <v>41678</v>
      </c>
      <c r="J244" s="15">
        <f t="shared" si="254"/>
        <v>41679</v>
      </c>
      <c r="K244" s="15">
        <f t="shared" si="254"/>
        <v>41680</v>
      </c>
      <c r="L244" s="15">
        <f t="shared" si="254"/>
        <v>41681</v>
      </c>
      <c r="M244" s="15">
        <f t="shared" si="254"/>
        <v>41682</v>
      </c>
      <c r="N244" s="15">
        <f t="shared" si="254"/>
        <v>41683</v>
      </c>
      <c r="O244" s="15">
        <f t="shared" si="254"/>
        <v>41684</v>
      </c>
      <c r="P244" s="15">
        <f t="shared" si="254"/>
        <v>41685</v>
      </c>
      <c r="Q244" s="15">
        <f t="shared" si="254"/>
        <v>41686</v>
      </c>
      <c r="R244" s="15">
        <f t="shared" si="254"/>
        <v>41687</v>
      </c>
      <c r="S244" s="15">
        <f t="shared" si="254"/>
        <v>41688</v>
      </c>
      <c r="T244" s="15">
        <f t="shared" si="254"/>
        <v>41689</v>
      </c>
      <c r="U244" s="15">
        <f t="shared" si="254"/>
        <v>41690</v>
      </c>
      <c r="V244" s="15">
        <f t="shared" si="254"/>
        <v>41691</v>
      </c>
      <c r="W244" s="15">
        <f t="shared" si="254"/>
        <v>41692</v>
      </c>
      <c r="X244" s="15">
        <f t="shared" si="254"/>
        <v>41693</v>
      </c>
      <c r="Y244" s="15">
        <f t="shared" si="254"/>
        <v>41694</v>
      </c>
      <c r="Z244" s="15">
        <f t="shared" si="254"/>
        <v>41695</v>
      </c>
      <c r="AA244" s="15">
        <f t="shared" si="254"/>
        <v>41696</v>
      </c>
      <c r="AB244" s="15">
        <f t="shared" si="254"/>
        <v>41697</v>
      </c>
      <c r="AC244" s="15">
        <f t="shared" si="254"/>
        <v>41698</v>
      </c>
      <c r="AD244" s="15"/>
      <c r="AE244" s="15"/>
      <c r="AF244" s="15"/>
    </row>
    <row r="245" spans="1:32" x14ac:dyDescent="0.15">
      <c r="A245" s="4">
        <f t="shared" si="253"/>
        <v>20143</v>
      </c>
      <c r="B245" s="15">
        <f>AC244+1</f>
        <v>41699</v>
      </c>
      <c r="C245" s="15">
        <f>B245+1</f>
        <v>41700</v>
      </c>
      <c r="D245" s="15">
        <f t="shared" ref="D245:AF245" si="255">C245+1</f>
        <v>41701</v>
      </c>
      <c r="E245" s="15">
        <f t="shared" si="255"/>
        <v>41702</v>
      </c>
      <c r="F245" s="15">
        <f t="shared" si="255"/>
        <v>41703</v>
      </c>
      <c r="G245" s="15">
        <f t="shared" si="255"/>
        <v>41704</v>
      </c>
      <c r="H245" s="15">
        <f t="shared" si="255"/>
        <v>41705</v>
      </c>
      <c r="I245" s="15">
        <f t="shared" si="255"/>
        <v>41706</v>
      </c>
      <c r="J245" s="15">
        <f t="shared" si="255"/>
        <v>41707</v>
      </c>
      <c r="K245" s="15">
        <f t="shared" si="255"/>
        <v>41708</v>
      </c>
      <c r="L245" s="15">
        <f t="shared" si="255"/>
        <v>41709</v>
      </c>
      <c r="M245" s="15">
        <f t="shared" si="255"/>
        <v>41710</v>
      </c>
      <c r="N245" s="15">
        <f t="shared" si="255"/>
        <v>41711</v>
      </c>
      <c r="O245" s="15">
        <f t="shared" si="255"/>
        <v>41712</v>
      </c>
      <c r="P245" s="15">
        <f t="shared" si="255"/>
        <v>41713</v>
      </c>
      <c r="Q245" s="15">
        <f t="shared" si="255"/>
        <v>41714</v>
      </c>
      <c r="R245" s="15">
        <f t="shared" si="255"/>
        <v>41715</v>
      </c>
      <c r="S245" s="15">
        <f t="shared" si="255"/>
        <v>41716</v>
      </c>
      <c r="T245" s="15">
        <f t="shared" si="255"/>
        <v>41717</v>
      </c>
      <c r="U245" s="15">
        <f t="shared" si="255"/>
        <v>41718</v>
      </c>
      <c r="V245" s="15">
        <f t="shared" si="255"/>
        <v>41719</v>
      </c>
      <c r="W245" s="15">
        <f t="shared" si="255"/>
        <v>41720</v>
      </c>
      <c r="X245" s="15">
        <f t="shared" si="255"/>
        <v>41721</v>
      </c>
      <c r="Y245" s="15">
        <f t="shared" si="255"/>
        <v>41722</v>
      </c>
      <c r="Z245" s="15">
        <f t="shared" si="255"/>
        <v>41723</v>
      </c>
      <c r="AA245" s="15">
        <f t="shared" si="255"/>
        <v>41724</v>
      </c>
      <c r="AB245" s="15">
        <f t="shared" si="255"/>
        <v>41725</v>
      </c>
      <c r="AC245" s="15">
        <f t="shared" si="255"/>
        <v>41726</v>
      </c>
      <c r="AD245" s="15">
        <f t="shared" si="255"/>
        <v>41727</v>
      </c>
      <c r="AE245" s="15">
        <f t="shared" si="255"/>
        <v>41728</v>
      </c>
      <c r="AF245" s="15">
        <f t="shared" si="255"/>
        <v>41729</v>
      </c>
    </row>
    <row r="246" spans="1:32" x14ac:dyDescent="0.15">
      <c r="A246" s="4">
        <f t="shared" si="253"/>
        <v>20144</v>
      </c>
      <c r="B246" s="15">
        <f>AF245+1</f>
        <v>41730</v>
      </c>
      <c r="C246" s="15">
        <f>B246+1</f>
        <v>41731</v>
      </c>
      <c r="D246" s="15">
        <f t="shared" ref="D246:AE246" si="256">C246+1</f>
        <v>41732</v>
      </c>
      <c r="E246" s="15">
        <f t="shared" si="256"/>
        <v>41733</v>
      </c>
      <c r="F246" s="15">
        <f t="shared" si="256"/>
        <v>41734</v>
      </c>
      <c r="G246" s="15">
        <f t="shared" si="256"/>
        <v>41735</v>
      </c>
      <c r="H246" s="15">
        <f t="shared" si="256"/>
        <v>41736</v>
      </c>
      <c r="I246" s="15">
        <f t="shared" si="256"/>
        <v>41737</v>
      </c>
      <c r="J246" s="15">
        <f t="shared" si="256"/>
        <v>41738</v>
      </c>
      <c r="K246" s="15">
        <f t="shared" si="256"/>
        <v>41739</v>
      </c>
      <c r="L246" s="15">
        <f t="shared" si="256"/>
        <v>41740</v>
      </c>
      <c r="M246" s="15">
        <f t="shared" si="256"/>
        <v>41741</v>
      </c>
      <c r="N246" s="15">
        <f t="shared" si="256"/>
        <v>41742</v>
      </c>
      <c r="O246" s="15">
        <f t="shared" si="256"/>
        <v>41743</v>
      </c>
      <c r="P246" s="15">
        <f t="shared" si="256"/>
        <v>41744</v>
      </c>
      <c r="Q246" s="15">
        <f t="shared" si="256"/>
        <v>41745</v>
      </c>
      <c r="R246" s="15">
        <f t="shared" si="256"/>
        <v>41746</v>
      </c>
      <c r="S246" s="15">
        <f t="shared" si="256"/>
        <v>41747</v>
      </c>
      <c r="T246" s="15">
        <f t="shared" si="256"/>
        <v>41748</v>
      </c>
      <c r="U246" s="15">
        <f t="shared" si="256"/>
        <v>41749</v>
      </c>
      <c r="V246" s="15">
        <f t="shared" si="256"/>
        <v>41750</v>
      </c>
      <c r="W246" s="15">
        <f t="shared" si="256"/>
        <v>41751</v>
      </c>
      <c r="X246" s="15">
        <f t="shared" si="256"/>
        <v>41752</v>
      </c>
      <c r="Y246" s="15">
        <f t="shared" si="256"/>
        <v>41753</v>
      </c>
      <c r="Z246" s="15">
        <f t="shared" si="256"/>
        <v>41754</v>
      </c>
      <c r="AA246" s="15">
        <f t="shared" si="256"/>
        <v>41755</v>
      </c>
      <c r="AB246" s="15">
        <f t="shared" si="256"/>
        <v>41756</v>
      </c>
      <c r="AC246" s="15">
        <f t="shared" si="256"/>
        <v>41757</v>
      </c>
      <c r="AD246" s="15">
        <f t="shared" si="256"/>
        <v>41758</v>
      </c>
      <c r="AE246" s="15">
        <f t="shared" si="256"/>
        <v>41759</v>
      </c>
      <c r="AF246" s="15"/>
    </row>
    <row r="247" spans="1:32" x14ac:dyDescent="0.15">
      <c r="A247" s="4">
        <f t="shared" si="253"/>
        <v>20145</v>
      </c>
      <c r="B247" s="15">
        <f>AE246+1</f>
        <v>41760</v>
      </c>
      <c r="C247" s="15">
        <f t="shared" ref="C247:AF247" si="257">B247+1</f>
        <v>41761</v>
      </c>
      <c r="D247" s="15">
        <f t="shared" si="257"/>
        <v>41762</v>
      </c>
      <c r="E247" s="15">
        <f t="shared" si="257"/>
        <v>41763</v>
      </c>
      <c r="F247" s="15">
        <f t="shared" si="257"/>
        <v>41764</v>
      </c>
      <c r="G247" s="15">
        <f t="shared" si="257"/>
        <v>41765</v>
      </c>
      <c r="H247" s="15">
        <f t="shared" si="257"/>
        <v>41766</v>
      </c>
      <c r="I247" s="15">
        <f t="shared" si="257"/>
        <v>41767</v>
      </c>
      <c r="J247" s="15">
        <f t="shared" si="257"/>
        <v>41768</v>
      </c>
      <c r="K247" s="15">
        <f t="shared" si="257"/>
        <v>41769</v>
      </c>
      <c r="L247" s="15">
        <f t="shared" si="257"/>
        <v>41770</v>
      </c>
      <c r="M247" s="15">
        <f t="shared" si="257"/>
        <v>41771</v>
      </c>
      <c r="N247" s="15">
        <f t="shared" si="257"/>
        <v>41772</v>
      </c>
      <c r="O247" s="15">
        <f t="shared" si="257"/>
        <v>41773</v>
      </c>
      <c r="P247" s="15">
        <f t="shared" si="257"/>
        <v>41774</v>
      </c>
      <c r="Q247" s="15">
        <f t="shared" si="257"/>
        <v>41775</v>
      </c>
      <c r="R247" s="15">
        <f t="shared" si="257"/>
        <v>41776</v>
      </c>
      <c r="S247" s="15">
        <f t="shared" si="257"/>
        <v>41777</v>
      </c>
      <c r="T247" s="15">
        <f t="shared" si="257"/>
        <v>41778</v>
      </c>
      <c r="U247" s="15">
        <f t="shared" si="257"/>
        <v>41779</v>
      </c>
      <c r="V247" s="15">
        <f t="shared" si="257"/>
        <v>41780</v>
      </c>
      <c r="W247" s="15">
        <f t="shared" si="257"/>
        <v>41781</v>
      </c>
      <c r="X247" s="15">
        <f t="shared" si="257"/>
        <v>41782</v>
      </c>
      <c r="Y247" s="15">
        <f t="shared" si="257"/>
        <v>41783</v>
      </c>
      <c r="Z247" s="15">
        <f t="shared" si="257"/>
        <v>41784</v>
      </c>
      <c r="AA247" s="15">
        <f t="shared" si="257"/>
        <v>41785</v>
      </c>
      <c r="AB247" s="15">
        <f t="shared" si="257"/>
        <v>41786</v>
      </c>
      <c r="AC247" s="15">
        <f t="shared" si="257"/>
        <v>41787</v>
      </c>
      <c r="AD247" s="15">
        <f t="shared" si="257"/>
        <v>41788</v>
      </c>
      <c r="AE247" s="15">
        <f t="shared" si="257"/>
        <v>41789</v>
      </c>
      <c r="AF247" s="15">
        <f t="shared" si="257"/>
        <v>41790</v>
      </c>
    </row>
    <row r="248" spans="1:32" x14ac:dyDescent="0.15">
      <c r="A248" s="4">
        <f t="shared" si="253"/>
        <v>20146</v>
      </c>
      <c r="B248" s="15">
        <f>AF247+1</f>
        <v>41791</v>
      </c>
      <c r="C248" s="15">
        <f t="shared" ref="C248:AE248" si="258">B248+1</f>
        <v>41792</v>
      </c>
      <c r="D248" s="15">
        <f t="shared" si="258"/>
        <v>41793</v>
      </c>
      <c r="E248" s="15">
        <f t="shared" si="258"/>
        <v>41794</v>
      </c>
      <c r="F248" s="15">
        <f t="shared" si="258"/>
        <v>41795</v>
      </c>
      <c r="G248" s="15">
        <f t="shared" si="258"/>
        <v>41796</v>
      </c>
      <c r="H248" s="15">
        <f t="shared" si="258"/>
        <v>41797</v>
      </c>
      <c r="I248" s="15">
        <f t="shared" si="258"/>
        <v>41798</v>
      </c>
      <c r="J248" s="15">
        <f t="shared" si="258"/>
        <v>41799</v>
      </c>
      <c r="K248" s="15">
        <f t="shared" si="258"/>
        <v>41800</v>
      </c>
      <c r="L248" s="15">
        <f t="shared" si="258"/>
        <v>41801</v>
      </c>
      <c r="M248" s="15">
        <f t="shared" si="258"/>
        <v>41802</v>
      </c>
      <c r="N248" s="15">
        <f t="shared" si="258"/>
        <v>41803</v>
      </c>
      <c r="O248" s="15">
        <f t="shared" si="258"/>
        <v>41804</v>
      </c>
      <c r="P248" s="15">
        <f t="shared" si="258"/>
        <v>41805</v>
      </c>
      <c r="Q248" s="15">
        <f t="shared" si="258"/>
        <v>41806</v>
      </c>
      <c r="R248" s="15">
        <f t="shared" si="258"/>
        <v>41807</v>
      </c>
      <c r="S248" s="15">
        <f t="shared" si="258"/>
        <v>41808</v>
      </c>
      <c r="T248" s="15">
        <f t="shared" si="258"/>
        <v>41809</v>
      </c>
      <c r="U248" s="15">
        <f t="shared" si="258"/>
        <v>41810</v>
      </c>
      <c r="V248" s="15">
        <f t="shared" si="258"/>
        <v>41811</v>
      </c>
      <c r="W248" s="15">
        <f t="shared" si="258"/>
        <v>41812</v>
      </c>
      <c r="X248" s="15">
        <f t="shared" si="258"/>
        <v>41813</v>
      </c>
      <c r="Y248" s="15">
        <f t="shared" si="258"/>
        <v>41814</v>
      </c>
      <c r="Z248" s="15">
        <f t="shared" si="258"/>
        <v>41815</v>
      </c>
      <c r="AA248" s="15">
        <f t="shared" si="258"/>
        <v>41816</v>
      </c>
      <c r="AB248" s="15">
        <f t="shared" si="258"/>
        <v>41817</v>
      </c>
      <c r="AC248" s="15">
        <f t="shared" si="258"/>
        <v>41818</v>
      </c>
      <c r="AD248" s="15">
        <f t="shared" si="258"/>
        <v>41819</v>
      </c>
      <c r="AE248" s="15">
        <f t="shared" si="258"/>
        <v>41820</v>
      </c>
    </row>
    <row r="249" spans="1:32" x14ac:dyDescent="0.15">
      <c r="A249" s="4">
        <f t="shared" si="253"/>
        <v>20147</v>
      </c>
      <c r="B249" s="15">
        <f>AE248+1</f>
        <v>41821</v>
      </c>
      <c r="C249" s="15">
        <f t="shared" ref="C249:AF249" si="259">B249+1</f>
        <v>41822</v>
      </c>
      <c r="D249" s="15">
        <f t="shared" si="259"/>
        <v>41823</v>
      </c>
      <c r="E249" s="15">
        <f t="shared" si="259"/>
        <v>41824</v>
      </c>
      <c r="F249" s="15">
        <f t="shared" si="259"/>
        <v>41825</v>
      </c>
      <c r="G249" s="15">
        <f t="shared" si="259"/>
        <v>41826</v>
      </c>
      <c r="H249" s="15">
        <f t="shared" si="259"/>
        <v>41827</v>
      </c>
      <c r="I249" s="15">
        <f t="shared" si="259"/>
        <v>41828</v>
      </c>
      <c r="J249" s="15">
        <f t="shared" si="259"/>
        <v>41829</v>
      </c>
      <c r="K249" s="15">
        <f t="shared" si="259"/>
        <v>41830</v>
      </c>
      <c r="L249" s="15">
        <f t="shared" si="259"/>
        <v>41831</v>
      </c>
      <c r="M249" s="15">
        <f t="shared" si="259"/>
        <v>41832</v>
      </c>
      <c r="N249" s="15">
        <f t="shared" si="259"/>
        <v>41833</v>
      </c>
      <c r="O249" s="15">
        <f t="shared" si="259"/>
        <v>41834</v>
      </c>
      <c r="P249" s="15">
        <f t="shared" si="259"/>
        <v>41835</v>
      </c>
      <c r="Q249" s="15">
        <f t="shared" si="259"/>
        <v>41836</v>
      </c>
      <c r="R249" s="15">
        <f t="shared" si="259"/>
        <v>41837</v>
      </c>
      <c r="S249" s="15">
        <f t="shared" si="259"/>
        <v>41838</v>
      </c>
      <c r="T249" s="15">
        <f t="shared" si="259"/>
        <v>41839</v>
      </c>
      <c r="U249" s="15">
        <f t="shared" si="259"/>
        <v>41840</v>
      </c>
      <c r="V249" s="15">
        <f t="shared" si="259"/>
        <v>41841</v>
      </c>
      <c r="W249" s="15">
        <f t="shared" si="259"/>
        <v>41842</v>
      </c>
      <c r="X249" s="15">
        <f t="shared" si="259"/>
        <v>41843</v>
      </c>
      <c r="Y249" s="15">
        <f t="shared" si="259"/>
        <v>41844</v>
      </c>
      <c r="Z249" s="15">
        <f t="shared" si="259"/>
        <v>41845</v>
      </c>
      <c r="AA249" s="15">
        <f t="shared" si="259"/>
        <v>41846</v>
      </c>
      <c r="AB249" s="15">
        <f t="shared" si="259"/>
        <v>41847</v>
      </c>
      <c r="AC249" s="15">
        <f t="shared" si="259"/>
        <v>41848</v>
      </c>
      <c r="AD249" s="15">
        <f t="shared" si="259"/>
        <v>41849</v>
      </c>
      <c r="AE249" s="15">
        <f t="shared" si="259"/>
        <v>41850</v>
      </c>
      <c r="AF249" s="15">
        <f t="shared" si="259"/>
        <v>41851</v>
      </c>
    </row>
    <row r="250" spans="1:32" x14ac:dyDescent="0.15">
      <c r="A250" s="4">
        <f t="shared" si="253"/>
        <v>20148</v>
      </c>
      <c r="B250" s="15">
        <f>AF249+1</f>
        <v>41852</v>
      </c>
      <c r="C250" s="15">
        <f t="shared" ref="C250:AF250" si="260">B250+1</f>
        <v>41853</v>
      </c>
      <c r="D250" s="15">
        <f t="shared" si="260"/>
        <v>41854</v>
      </c>
      <c r="E250" s="15">
        <f t="shared" si="260"/>
        <v>41855</v>
      </c>
      <c r="F250" s="15">
        <f t="shared" si="260"/>
        <v>41856</v>
      </c>
      <c r="G250" s="15">
        <f t="shared" si="260"/>
        <v>41857</v>
      </c>
      <c r="H250" s="15">
        <f t="shared" si="260"/>
        <v>41858</v>
      </c>
      <c r="I250" s="15">
        <f t="shared" si="260"/>
        <v>41859</v>
      </c>
      <c r="J250" s="15">
        <f t="shared" si="260"/>
        <v>41860</v>
      </c>
      <c r="K250" s="15">
        <f t="shared" si="260"/>
        <v>41861</v>
      </c>
      <c r="L250" s="15">
        <f t="shared" si="260"/>
        <v>41862</v>
      </c>
      <c r="M250" s="15">
        <f t="shared" si="260"/>
        <v>41863</v>
      </c>
      <c r="N250" s="15">
        <f t="shared" si="260"/>
        <v>41864</v>
      </c>
      <c r="O250" s="15">
        <f t="shared" si="260"/>
        <v>41865</v>
      </c>
      <c r="P250" s="15">
        <f t="shared" si="260"/>
        <v>41866</v>
      </c>
      <c r="Q250" s="15">
        <f t="shared" si="260"/>
        <v>41867</v>
      </c>
      <c r="R250" s="15">
        <f t="shared" si="260"/>
        <v>41868</v>
      </c>
      <c r="S250" s="15">
        <f t="shared" si="260"/>
        <v>41869</v>
      </c>
      <c r="T250" s="15">
        <f t="shared" si="260"/>
        <v>41870</v>
      </c>
      <c r="U250" s="15">
        <f t="shared" si="260"/>
        <v>41871</v>
      </c>
      <c r="V250" s="15">
        <f t="shared" si="260"/>
        <v>41872</v>
      </c>
      <c r="W250" s="15">
        <f t="shared" si="260"/>
        <v>41873</v>
      </c>
      <c r="X250" s="15">
        <f t="shared" si="260"/>
        <v>41874</v>
      </c>
      <c r="Y250" s="15">
        <f t="shared" si="260"/>
        <v>41875</v>
      </c>
      <c r="Z250" s="15">
        <f t="shared" si="260"/>
        <v>41876</v>
      </c>
      <c r="AA250" s="15">
        <f t="shared" si="260"/>
        <v>41877</v>
      </c>
      <c r="AB250" s="15">
        <f t="shared" si="260"/>
        <v>41878</v>
      </c>
      <c r="AC250" s="15">
        <f t="shared" si="260"/>
        <v>41879</v>
      </c>
      <c r="AD250" s="15">
        <f t="shared" si="260"/>
        <v>41880</v>
      </c>
      <c r="AE250" s="15">
        <f t="shared" si="260"/>
        <v>41881</v>
      </c>
      <c r="AF250" s="15">
        <f t="shared" si="260"/>
        <v>41882</v>
      </c>
    </row>
    <row r="251" spans="1:32" x14ac:dyDescent="0.15">
      <c r="A251" s="4">
        <f t="shared" si="253"/>
        <v>20149</v>
      </c>
      <c r="B251" s="15">
        <f>AF250+1</f>
        <v>41883</v>
      </c>
      <c r="C251" s="15">
        <f t="shared" ref="C251:AE251" si="261">B251+1</f>
        <v>41884</v>
      </c>
      <c r="D251" s="15">
        <f t="shared" si="261"/>
        <v>41885</v>
      </c>
      <c r="E251" s="15">
        <f t="shared" si="261"/>
        <v>41886</v>
      </c>
      <c r="F251" s="15">
        <f t="shared" si="261"/>
        <v>41887</v>
      </c>
      <c r="G251" s="15">
        <f t="shared" si="261"/>
        <v>41888</v>
      </c>
      <c r="H251" s="15">
        <f t="shared" si="261"/>
        <v>41889</v>
      </c>
      <c r="I251" s="15">
        <f t="shared" si="261"/>
        <v>41890</v>
      </c>
      <c r="J251" s="15">
        <f t="shared" si="261"/>
        <v>41891</v>
      </c>
      <c r="K251" s="15">
        <f t="shared" si="261"/>
        <v>41892</v>
      </c>
      <c r="L251" s="15">
        <f t="shared" si="261"/>
        <v>41893</v>
      </c>
      <c r="M251" s="15">
        <f t="shared" si="261"/>
        <v>41894</v>
      </c>
      <c r="N251" s="15">
        <f t="shared" si="261"/>
        <v>41895</v>
      </c>
      <c r="O251" s="15">
        <f t="shared" si="261"/>
        <v>41896</v>
      </c>
      <c r="P251" s="15">
        <f t="shared" si="261"/>
        <v>41897</v>
      </c>
      <c r="Q251" s="15">
        <f t="shared" si="261"/>
        <v>41898</v>
      </c>
      <c r="R251" s="15">
        <f t="shared" si="261"/>
        <v>41899</v>
      </c>
      <c r="S251" s="15">
        <f t="shared" si="261"/>
        <v>41900</v>
      </c>
      <c r="T251" s="15">
        <f t="shared" si="261"/>
        <v>41901</v>
      </c>
      <c r="U251" s="15">
        <f t="shared" si="261"/>
        <v>41902</v>
      </c>
      <c r="V251" s="15">
        <f t="shared" si="261"/>
        <v>41903</v>
      </c>
      <c r="W251" s="15">
        <f t="shared" si="261"/>
        <v>41904</v>
      </c>
      <c r="X251" s="15">
        <f t="shared" si="261"/>
        <v>41905</v>
      </c>
      <c r="Y251" s="15">
        <f t="shared" si="261"/>
        <v>41906</v>
      </c>
      <c r="Z251" s="15">
        <f t="shared" si="261"/>
        <v>41907</v>
      </c>
      <c r="AA251" s="15">
        <f t="shared" si="261"/>
        <v>41908</v>
      </c>
      <c r="AB251" s="15">
        <f t="shared" si="261"/>
        <v>41909</v>
      </c>
      <c r="AC251" s="15">
        <f t="shared" si="261"/>
        <v>41910</v>
      </c>
      <c r="AD251" s="15">
        <f t="shared" si="261"/>
        <v>41911</v>
      </c>
      <c r="AE251" s="15">
        <f t="shared" si="261"/>
        <v>41912</v>
      </c>
    </row>
    <row r="252" spans="1:32" x14ac:dyDescent="0.15">
      <c r="A252" s="4">
        <f>A240+100</f>
        <v>201410</v>
      </c>
      <c r="B252" s="15">
        <f>AE251+1</f>
        <v>41913</v>
      </c>
      <c r="C252" s="15">
        <f t="shared" ref="C252:AF252" si="262">B252+1</f>
        <v>41914</v>
      </c>
      <c r="D252" s="15">
        <f t="shared" si="262"/>
        <v>41915</v>
      </c>
      <c r="E252" s="15">
        <f t="shared" si="262"/>
        <v>41916</v>
      </c>
      <c r="F252" s="15">
        <f t="shared" si="262"/>
        <v>41917</v>
      </c>
      <c r="G252" s="15">
        <f t="shared" si="262"/>
        <v>41918</v>
      </c>
      <c r="H252" s="15">
        <f t="shared" si="262"/>
        <v>41919</v>
      </c>
      <c r="I252" s="15">
        <f t="shared" si="262"/>
        <v>41920</v>
      </c>
      <c r="J252" s="15">
        <f t="shared" si="262"/>
        <v>41921</v>
      </c>
      <c r="K252" s="15">
        <f t="shared" si="262"/>
        <v>41922</v>
      </c>
      <c r="L252" s="15">
        <f t="shared" si="262"/>
        <v>41923</v>
      </c>
      <c r="M252" s="15">
        <f t="shared" si="262"/>
        <v>41924</v>
      </c>
      <c r="N252" s="15">
        <f t="shared" si="262"/>
        <v>41925</v>
      </c>
      <c r="O252" s="15">
        <f t="shared" si="262"/>
        <v>41926</v>
      </c>
      <c r="P252" s="15">
        <f t="shared" si="262"/>
        <v>41927</v>
      </c>
      <c r="Q252" s="15">
        <f t="shared" si="262"/>
        <v>41928</v>
      </c>
      <c r="R252" s="15">
        <f t="shared" si="262"/>
        <v>41929</v>
      </c>
      <c r="S252" s="15">
        <f t="shared" si="262"/>
        <v>41930</v>
      </c>
      <c r="T252" s="15">
        <f t="shared" si="262"/>
        <v>41931</v>
      </c>
      <c r="U252" s="15">
        <f t="shared" si="262"/>
        <v>41932</v>
      </c>
      <c r="V252" s="15">
        <f t="shared" si="262"/>
        <v>41933</v>
      </c>
      <c r="W252" s="15">
        <f t="shared" si="262"/>
        <v>41934</v>
      </c>
      <c r="X252" s="15">
        <f t="shared" si="262"/>
        <v>41935</v>
      </c>
      <c r="Y252" s="15">
        <f t="shared" si="262"/>
        <v>41936</v>
      </c>
      <c r="Z252" s="15">
        <f t="shared" si="262"/>
        <v>41937</v>
      </c>
      <c r="AA252" s="15">
        <f t="shared" si="262"/>
        <v>41938</v>
      </c>
      <c r="AB252" s="15">
        <f t="shared" si="262"/>
        <v>41939</v>
      </c>
      <c r="AC252" s="15">
        <f t="shared" si="262"/>
        <v>41940</v>
      </c>
      <c r="AD252" s="15">
        <f t="shared" si="262"/>
        <v>41941</v>
      </c>
      <c r="AE252" s="15">
        <f t="shared" si="262"/>
        <v>41942</v>
      </c>
      <c r="AF252" s="15">
        <f t="shared" si="262"/>
        <v>41943</v>
      </c>
    </row>
    <row r="253" spans="1:32" x14ac:dyDescent="0.15">
      <c r="A253" s="4">
        <f>A241+100</f>
        <v>201411</v>
      </c>
      <c r="B253" s="15">
        <f>AF252+1</f>
        <v>41944</v>
      </c>
      <c r="C253" s="15">
        <f t="shared" ref="C253:AE253" si="263">B253+1</f>
        <v>41945</v>
      </c>
      <c r="D253" s="15">
        <f t="shared" si="263"/>
        <v>41946</v>
      </c>
      <c r="E253" s="15">
        <f t="shared" si="263"/>
        <v>41947</v>
      </c>
      <c r="F253" s="15">
        <f t="shared" si="263"/>
        <v>41948</v>
      </c>
      <c r="G253" s="15">
        <f t="shared" si="263"/>
        <v>41949</v>
      </c>
      <c r="H253" s="15">
        <f t="shared" si="263"/>
        <v>41950</v>
      </c>
      <c r="I253" s="15">
        <f t="shared" si="263"/>
        <v>41951</v>
      </c>
      <c r="J253" s="15">
        <f t="shared" si="263"/>
        <v>41952</v>
      </c>
      <c r="K253" s="15">
        <f t="shared" si="263"/>
        <v>41953</v>
      </c>
      <c r="L253" s="15">
        <f t="shared" si="263"/>
        <v>41954</v>
      </c>
      <c r="M253" s="15">
        <f t="shared" si="263"/>
        <v>41955</v>
      </c>
      <c r="N253" s="15">
        <f t="shared" si="263"/>
        <v>41956</v>
      </c>
      <c r="O253" s="15">
        <f t="shared" si="263"/>
        <v>41957</v>
      </c>
      <c r="P253" s="15">
        <f t="shared" si="263"/>
        <v>41958</v>
      </c>
      <c r="Q253" s="15">
        <f t="shared" si="263"/>
        <v>41959</v>
      </c>
      <c r="R253" s="15">
        <f t="shared" si="263"/>
        <v>41960</v>
      </c>
      <c r="S253" s="15">
        <f t="shared" si="263"/>
        <v>41961</v>
      </c>
      <c r="T253" s="15">
        <f t="shared" si="263"/>
        <v>41962</v>
      </c>
      <c r="U253" s="15">
        <f t="shared" si="263"/>
        <v>41963</v>
      </c>
      <c r="V253" s="15">
        <f t="shared" si="263"/>
        <v>41964</v>
      </c>
      <c r="W253" s="15">
        <f t="shared" si="263"/>
        <v>41965</v>
      </c>
      <c r="X253" s="15">
        <f t="shared" si="263"/>
        <v>41966</v>
      </c>
      <c r="Y253" s="15">
        <f t="shared" si="263"/>
        <v>41967</v>
      </c>
      <c r="Z253" s="15">
        <f t="shared" si="263"/>
        <v>41968</v>
      </c>
      <c r="AA253" s="15">
        <f t="shared" si="263"/>
        <v>41969</v>
      </c>
      <c r="AB253" s="15">
        <f t="shared" si="263"/>
        <v>41970</v>
      </c>
      <c r="AC253" s="15">
        <f t="shared" si="263"/>
        <v>41971</v>
      </c>
      <c r="AD253" s="15">
        <f t="shared" si="263"/>
        <v>41972</v>
      </c>
      <c r="AE253" s="15">
        <f t="shared" si="263"/>
        <v>41973</v>
      </c>
    </row>
    <row r="254" spans="1:32" x14ac:dyDescent="0.15">
      <c r="A254" s="4">
        <f>A242+100</f>
        <v>201412</v>
      </c>
      <c r="B254" s="15">
        <f>AE253+1</f>
        <v>41974</v>
      </c>
      <c r="C254" s="15">
        <f t="shared" ref="C254:AF254" si="264">B254+1</f>
        <v>41975</v>
      </c>
      <c r="D254" s="15">
        <f t="shared" si="264"/>
        <v>41976</v>
      </c>
      <c r="E254" s="15">
        <f t="shared" si="264"/>
        <v>41977</v>
      </c>
      <c r="F254" s="15">
        <f t="shared" si="264"/>
        <v>41978</v>
      </c>
      <c r="G254" s="15">
        <f t="shared" si="264"/>
        <v>41979</v>
      </c>
      <c r="H254" s="15">
        <f t="shared" si="264"/>
        <v>41980</v>
      </c>
      <c r="I254" s="15">
        <f t="shared" si="264"/>
        <v>41981</v>
      </c>
      <c r="J254" s="15">
        <f t="shared" si="264"/>
        <v>41982</v>
      </c>
      <c r="K254" s="15">
        <f t="shared" si="264"/>
        <v>41983</v>
      </c>
      <c r="L254" s="15">
        <f t="shared" si="264"/>
        <v>41984</v>
      </c>
      <c r="M254" s="15">
        <f t="shared" si="264"/>
        <v>41985</v>
      </c>
      <c r="N254" s="15">
        <f t="shared" si="264"/>
        <v>41986</v>
      </c>
      <c r="O254" s="15">
        <f t="shared" si="264"/>
        <v>41987</v>
      </c>
      <c r="P254" s="15">
        <f t="shared" si="264"/>
        <v>41988</v>
      </c>
      <c r="Q254" s="15">
        <f t="shared" si="264"/>
        <v>41989</v>
      </c>
      <c r="R254" s="15">
        <f t="shared" si="264"/>
        <v>41990</v>
      </c>
      <c r="S254" s="15">
        <f t="shared" si="264"/>
        <v>41991</v>
      </c>
      <c r="T254" s="15">
        <f t="shared" si="264"/>
        <v>41992</v>
      </c>
      <c r="U254" s="15">
        <f t="shared" si="264"/>
        <v>41993</v>
      </c>
      <c r="V254" s="15">
        <f t="shared" si="264"/>
        <v>41994</v>
      </c>
      <c r="W254" s="15">
        <f t="shared" si="264"/>
        <v>41995</v>
      </c>
      <c r="X254" s="15">
        <f t="shared" si="264"/>
        <v>41996</v>
      </c>
      <c r="Y254" s="15">
        <f t="shared" si="264"/>
        <v>41997</v>
      </c>
      <c r="Z254" s="15">
        <f t="shared" si="264"/>
        <v>41998</v>
      </c>
      <c r="AA254" s="15">
        <f t="shared" si="264"/>
        <v>41999</v>
      </c>
      <c r="AB254" s="15">
        <f t="shared" si="264"/>
        <v>42000</v>
      </c>
      <c r="AC254" s="15">
        <f t="shared" si="264"/>
        <v>42001</v>
      </c>
      <c r="AD254" s="15">
        <f t="shared" si="264"/>
        <v>42002</v>
      </c>
      <c r="AE254" s="15">
        <f t="shared" si="264"/>
        <v>42003</v>
      </c>
      <c r="AF254" s="15">
        <f t="shared" si="264"/>
        <v>42004</v>
      </c>
    </row>
    <row r="255" spans="1:32" x14ac:dyDescent="0.15">
      <c r="A255" s="4">
        <f>A243+10</f>
        <v>20151</v>
      </c>
      <c r="B255" s="15">
        <v>42005</v>
      </c>
      <c r="C255" s="15">
        <f>B255+1</f>
        <v>42006</v>
      </c>
      <c r="D255" s="15">
        <f t="shared" ref="D255:AF255" si="265">C255+1</f>
        <v>42007</v>
      </c>
      <c r="E255" s="15">
        <f t="shared" si="265"/>
        <v>42008</v>
      </c>
      <c r="F255" s="15">
        <f t="shared" si="265"/>
        <v>42009</v>
      </c>
      <c r="G255" s="15">
        <f t="shared" si="265"/>
        <v>42010</v>
      </c>
      <c r="H255" s="15">
        <f t="shared" si="265"/>
        <v>42011</v>
      </c>
      <c r="I255" s="15">
        <f t="shared" si="265"/>
        <v>42012</v>
      </c>
      <c r="J255" s="15">
        <f t="shared" si="265"/>
        <v>42013</v>
      </c>
      <c r="K255" s="15">
        <f t="shared" si="265"/>
        <v>42014</v>
      </c>
      <c r="L255" s="15">
        <f t="shared" si="265"/>
        <v>42015</v>
      </c>
      <c r="M255" s="15">
        <f t="shared" si="265"/>
        <v>42016</v>
      </c>
      <c r="N255" s="15">
        <f t="shared" si="265"/>
        <v>42017</v>
      </c>
      <c r="O255" s="15">
        <f t="shared" si="265"/>
        <v>42018</v>
      </c>
      <c r="P255" s="15">
        <f t="shared" si="265"/>
        <v>42019</v>
      </c>
      <c r="Q255" s="15">
        <f t="shared" si="265"/>
        <v>42020</v>
      </c>
      <c r="R255" s="15">
        <f t="shared" si="265"/>
        <v>42021</v>
      </c>
      <c r="S255" s="15">
        <f t="shared" si="265"/>
        <v>42022</v>
      </c>
      <c r="T255" s="15">
        <f t="shared" si="265"/>
        <v>42023</v>
      </c>
      <c r="U255" s="15">
        <f t="shared" si="265"/>
        <v>42024</v>
      </c>
      <c r="V255" s="15">
        <f t="shared" si="265"/>
        <v>42025</v>
      </c>
      <c r="W255" s="15">
        <f t="shared" si="265"/>
        <v>42026</v>
      </c>
      <c r="X255" s="15">
        <f t="shared" si="265"/>
        <v>42027</v>
      </c>
      <c r="Y255" s="15">
        <f t="shared" si="265"/>
        <v>42028</v>
      </c>
      <c r="Z255" s="15">
        <f t="shared" si="265"/>
        <v>42029</v>
      </c>
      <c r="AA255" s="15">
        <f t="shared" si="265"/>
        <v>42030</v>
      </c>
      <c r="AB255" s="15">
        <f t="shared" si="265"/>
        <v>42031</v>
      </c>
      <c r="AC255" s="15">
        <f t="shared" si="265"/>
        <v>42032</v>
      </c>
      <c r="AD255" s="15">
        <f t="shared" si="265"/>
        <v>42033</v>
      </c>
      <c r="AE255" s="15">
        <f t="shared" si="265"/>
        <v>42034</v>
      </c>
      <c r="AF255" s="15">
        <f t="shared" si="265"/>
        <v>42035</v>
      </c>
    </row>
    <row r="256" spans="1:32" x14ac:dyDescent="0.15">
      <c r="A256" s="4">
        <f t="shared" ref="A256:A263" si="266">A244+10</f>
        <v>20152</v>
      </c>
      <c r="B256" s="15">
        <f>AF255+1</f>
        <v>42036</v>
      </c>
      <c r="C256" s="15">
        <f>B256+1</f>
        <v>42037</v>
      </c>
      <c r="D256" s="15">
        <f t="shared" ref="D256:AC256" si="267">C256+1</f>
        <v>42038</v>
      </c>
      <c r="E256" s="15">
        <f t="shared" si="267"/>
        <v>42039</v>
      </c>
      <c r="F256" s="15">
        <f t="shared" si="267"/>
        <v>42040</v>
      </c>
      <c r="G256" s="15">
        <f t="shared" si="267"/>
        <v>42041</v>
      </c>
      <c r="H256" s="15">
        <f t="shared" si="267"/>
        <v>42042</v>
      </c>
      <c r="I256" s="15">
        <f t="shared" si="267"/>
        <v>42043</v>
      </c>
      <c r="J256" s="15">
        <f t="shared" si="267"/>
        <v>42044</v>
      </c>
      <c r="K256" s="15">
        <f t="shared" si="267"/>
        <v>42045</v>
      </c>
      <c r="L256" s="15">
        <f t="shared" si="267"/>
        <v>42046</v>
      </c>
      <c r="M256" s="15">
        <f t="shared" si="267"/>
        <v>42047</v>
      </c>
      <c r="N256" s="15">
        <f t="shared" si="267"/>
        <v>42048</v>
      </c>
      <c r="O256" s="15">
        <f t="shared" si="267"/>
        <v>42049</v>
      </c>
      <c r="P256" s="15">
        <f t="shared" si="267"/>
        <v>42050</v>
      </c>
      <c r="Q256" s="15">
        <f t="shared" si="267"/>
        <v>42051</v>
      </c>
      <c r="R256" s="15">
        <f t="shared" si="267"/>
        <v>42052</v>
      </c>
      <c r="S256" s="15">
        <f t="shared" si="267"/>
        <v>42053</v>
      </c>
      <c r="T256" s="15">
        <f t="shared" si="267"/>
        <v>42054</v>
      </c>
      <c r="U256" s="15">
        <f t="shared" si="267"/>
        <v>42055</v>
      </c>
      <c r="V256" s="15">
        <f t="shared" si="267"/>
        <v>42056</v>
      </c>
      <c r="W256" s="15">
        <f t="shared" si="267"/>
        <v>42057</v>
      </c>
      <c r="X256" s="15">
        <f t="shared" si="267"/>
        <v>42058</v>
      </c>
      <c r="Y256" s="15">
        <f t="shared" si="267"/>
        <v>42059</v>
      </c>
      <c r="Z256" s="15">
        <f t="shared" si="267"/>
        <v>42060</v>
      </c>
      <c r="AA256" s="15">
        <f t="shared" si="267"/>
        <v>42061</v>
      </c>
      <c r="AB256" s="15">
        <f t="shared" si="267"/>
        <v>42062</v>
      </c>
      <c r="AC256" s="15">
        <f t="shared" si="267"/>
        <v>42063</v>
      </c>
      <c r="AD256" s="15"/>
      <c r="AE256" s="15"/>
      <c r="AF256" s="15"/>
    </row>
    <row r="257" spans="1:32" x14ac:dyDescent="0.15">
      <c r="A257" s="4">
        <f t="shared" si="266"/>
        <v>20153</v>
      </c>
      <c r="B257" s="15">
        <f>AC256+1</f>
        <v>42064</v>
      </c>
      <c r="C257" s="15">
        <f>B257+1</f>
        <v>42065</v>
      </c>
      <c r="D257" s="15">
        <f t="shared" ref="D257:AF257" si="268">C257+1</f>
        <v>42066</v>
      </c>
      <c r="E257" s="15">
        <f t="shared" si="268"/>
        <v>42067</v>
      </c>
      <c r="F257" s="15">
        <f t="shared" si="268"/>
        <v>42068</v>
      </c>
      <c r="G257" s="15">
        <f t="shared" si="268"/>
        <v>42069</v>
      </c>
      <c r="H257" s="15">
        <f t="shared" si="268"/>
        <v>42070</v>
      </c>
      <c r="I257" s="15">
        <f t="shared" si="268"/>
        <v>42071</v>
      </c>
      <c r="J257" s="15">
        <f t="shared" si="268"/>
        <v>42072</v>
      </c>
      <c r="K257" s="15">
        <f t="shared" si="268"/>
        <v>42073</v>
      </c>
      <c r="L257" s="15">
        <f t="shared" si="268"/>
        <v>42074</v>
      </c>
      <c r="M257" s="15">
        <f t="shared" si="268"/>
        <v>42075</v>
      </c>
      <c r="N257" s="15">
        <f t="shared" si="268"/>
        <v>42076</v>
      </c>
      <c r="O257" s="15">
        <f t="shared" si="268"/>
        <v>42077</v>
      </c>
      <c r="P257" s="15">
        <f t="shared" si="268"/>
        <v>42078</v>
      </c>
      <c r="Q257" s="15">
        <f t="shared" si="268"/>
        <v>42079</v>
      </c>
      <c r="R257" s="15">
        <f t="shared" si="268"/>
        <v>42080</v>
      </c>
      <c r="S257" s="15">
        <f t="shared" si="268"/>
        <v>42081</v>
      </c>
      <c r="T257" s="15">
        <f t="shared" si="268"/>
        <v>42082</v>
      </c>
      <c r="U257" s="15">
        <f t="shared" si="268"/>
        <v>42083</v>
      </c>
      <c r="V257" s="15">
        <f t="shared" si="268"/>
        <v>42084</v>
      </c>
      <c r="W257" s="15">
        <f t="shared" si="268"/>
        <v>42085</v>
      </c>
      <c r="X257" s="15">
        <f t="shared" si="268"/>
        <v>42086</v>
      </c>
      <c r="Y257" s="15">
        <f t="shared" si="268"/>
        <v>42087</v>
      </c>
      <c r="Z257" s="15">
        <f t="shared" si="268"/>
        <v>42088</v>
      </c>
      <c r="AA257" s="15">
        <f t="shared" si="268"/>
        <v>42089</v>
      </c>
      <c r="AB257" s="15">
        <f t="shared" si="268"/>
        <v>42090</v>
      </c>
      <c r="AC257" s="15">
        <f t="shared" si="268"/>
        <v>42091</v>
      </c>
      <c r="AD257" s="15">
        <f t="shared" si="268"/>
        <v>42092</v>
      </c>
      <c r="AE257" s="15">
        <f t="shared" si="268"/>
        <v>42093</v>
      </c>
      <c r="AF257" s="15">
        <f t="shared" si="268"/>
        <v>42094</v>
      </c>
    </row>
    <row r="258" spans="1:32" x14ac:dyDescent="0.15">
      <c r="A258" s="4">
        <f t="shared" si="266"/>
        <v>20154</v>
      </c>
      <c r="B258" s="15">
        <f>AF257+1</f>
        <v>42095</v>
      </c>
      <c r="C258" s="15">
        <f>B258+1</f>
        <v>42096</v>
      </c>
      <c r="D258" s="15">
        <f t="shared" ref="D258:AE258" si="269">C258+1</f>
        <v>42097</v>
      </c>
      <c r="E258" s="15">
        <f t="shared" si="269"/>
        <v>42098</v>
      </c>
      <c r="F258" s="15">
        <f t="shared" si="269"/>
        <v>42099</v>
      </c>
      <c r="G258" s="15">
        <f t="shared" si="269"/>
        <v>42100</v>
      </c>
      <c r="H258" s="15">
        <f t="shared" si="269"/>
        <v>42101</v>
      </c>
      <c r="I258" s="15">
        <f t="shared" si="269"/>
        <v>42102</v>
      </c>
      <c r="J258" s="15">
        <f t="shared" si="269"/>
        <v>42103</v>
      </c>
      <c r="K258" s="15">
        <f t="shared" si="269"/>
        <v>42104</v>
      </c>
      <c r="L258" s="15">
        <f t="shared" si="269"/>
        <v>42105</v>
      </c>
      <c r="M258" s="15">
        <f t="shared" si="269"/>
        <v>42106</v>
      </c>
      <c r="N258" s="15">
        <f t="shared" si="269"/>
        <v>42107</v>
      </c>
      <c r="O258" s="15">
        <f t="shared" si="269"/>
        <v>42108</v>
      </c>
      <c r="P258" s="15">
        <f t="shared" si="269"/>
        <v>42109</v>
      </c>
      <c r="Q258" s="15">
        <f t="shared" si="269"/>
        <v>42110</v>
      </c>
      <c r="R258" s="15">
        <f t="shared" si="269"/>
        <v>42111</v>
      </c>
      <c r="S258" s="15">
        <f t="shared" si="269"/>
        <v>42112</v>
      </c>
      <c r="T258" s="15">
        <f t="shared" si="269"/>
        <v>42113</v>
      </c>
      <c r="U258" s="15">
        <f t="shared" si="269"/>
        <v>42114</v>
      </c>
      <c r="V258" s="15">
        <f t="shared" si="269"/>
        <v>42115</v>
      </c>
      <c r="W258" s="15">
        <f t="shared" si="269"/>
        <v>42116</v>
      </c>
      <c r="X258" s="15">
        <f t="shared" si="269"/>
        <v>42117</v>
      </c>
      <c r="Y258" s="15">
        <f t="shared" si="269"/>
        <v>42118</v>
      </c>
      <c r="Z258" s="15">
        <f t="shared" si="269"/>
        <v>42119</v>
      </c>
      <c r="AA258" s="15">
        <f t="shared" si="269"/>
        <v>42120</v>
      </c>
      <c r="AB258" s="15">
        <f t="shared" si="269"/>
        <v>42121</v>
      </c>
      <c r="AC258" s="15">
        <f t="shared" si="269"/>
        <v>42122</v>
      </c>
      <c r="AD258" s="15">
        <f t="shared" si="269"/>
        <v>42123</v>
      </c>
      <c r="AE258" s="15">
        <f t="shared" si="269"/>
        <v>42124</v>
      </c>
      <c r="AF258" s="15"/>
    </row>
    <row r="259" spans="1:32" x14ac:dyDescent="0.15">
      <c r="A259" s="4">
        <f t="shared" si="266"/>
        <v>20155</v>
      </c>
      <c r="B259" s="15">
        <f>AE258+1</f>
        <v>42125</v>
      </c>
      <c r="C259" s="15">
        <f t="shared" ref="C259:AF259" si="270">B259+1</f>
        <v>42126</v>
      </c>
      <c r="D259" s="15">
        <f t="shared" si="270"/>
        <v>42127</v>
      </c>
      <c r="E259" s="15">
        <f t="shared" si="270"/>
        <v>42128</v>
      </c>
      <c r="F259" s="15">
        <f t="shared" si="270"/>
        <v>42129</v>
      </c>
      <c r="G259" s="15">
        <f t="shared" si="270"/>
        <v>42130</v>
      </c>
      <c r="H259" s="15">
        <f t="shared" si="270"/>
        <v>42131</v>
      </c>
      <c r="I259" s="15">
        <f t="shared" si="270"/>
        <v>42132</v>
      </c>
      <c r="J259" s="15">
        <f t="shared" si="270"/>
        <v>42133</v>
      </c>
      <c r="K259" s="15">
        <f t="shared" si="270"/>
        <v>42134</v>
      </c>
      <c r="L259" s="15">
        <f t="shared" si="270"/>
        <v>42135</v>
      </c>
      <c r="M259" s="15">
        <f t="shared" si="270"/>
        <v>42136</v>
      </c>
      <c r="N259" s="15">
        <f t="shared" si="270"/>
        <v>42137</v>
      </c>
      <c r="O259" s="15">
        <f t="shared" si="270"/>
        <v>42138</v>
      </c>
      <c r="P259" s="15">
        <f t="shared" si="270"/>
        <v>42139</v>
      </c>
      <c r="Q259" s="15">
        <f t="shared" si="270"/>
        <v>42140</v>
      </c>
      <c r="R259" s="15">
        <f t="shared" si="270"/>
        <v>42141</v>
      </c>
      <c r="S259" s="15">
        <f t="shared" si="270"/>
        <v>42142</v>
      </c>
      <c r="T259" s="15">
        <f t="shared" si="270"/>
        <v>42143</v>
      </c>
      <c r="U259" s="15">
        <f t="shared" si="270"/>
        <v>42144</v>
      </c>
      <c r="V259" s="15">
        <f t="shared" si="270"/>
        <v>42145</v>
      </c>
      <c r="W259" s="15">
        <f t="shared" si="270"/>
        <v>42146</v>
      </c>
      <c r="X259" s="15">
        <f t="shared" si="270"/>
        <v>42147</v>
      </c>
      <c r="Y259" s="15">
        <f t="shared" si="270"/>
        <v>42148</v>
      </c>
      <c r="Z259" s="15">
        <f t="shared" si="270"/>
        <v>42149</v>
      </c>
      <c r="AA259" s="15">
        <f t="shared" si="270"/>
        <v>42150</v>
      </c>
      <c r="AB259" s="15">
        <f t="shared" si="270"/>
        <v>42151</v>
      </c>
      <c r="AC259" s="15">
        <f t="shared" si="270"/>
        <v>42152</v>
      </c>
      <c r="AD259" s="15">
        <f t="shared" si="270"/>
        <v>42153</v>
      </c>
      <c r="AE259" s="15">
        <f t="shared" si="270"/>
        <v>42154</v>
      </c>
      <c r="AF259" s="15">
        <f t="shared" si="270"/>
        <v>42155</v>
      </c>
    </row>
    <row r="260" spans="1:32" x14ac:dyDescent="0.15">
      <c r="A260" s="4">
        <f t="shared" si="266"/>
        <v>20156</v>
      </c>
      <c r="B260" s="15">
        <f>AF259+1</f>
        <v>42156</v>
      </c>
      <c r="C260" s="15">
        <f t="shared" ref="C260:AE260" si="271">B260+1</f>
        <v>42157</v>
      </c>
      <c r="D260" s="15">
        <f t="shared" si="271"/>
        <v>42158</v>
      </c>
      <c r="E260" s="15">
        <f t="shared" si="271"/>
        <v>42159</v>
      </c>
      <c r="F260" s="15">
        <f t="shared" si="271"/>
        <v>42160</v>
      </c>
      <c r="G260" s="15">
        <f t="shared" si="271"/>
        <v>42161</v>
      </c>
      <c r="H260" s="15">
        <f t="shared" si="271"/>
        <v>42162</v>
      </c>
      <c r="I260" s="15">
        <f t="shared" si="271"/>
        <v>42163</v>
      </c>
      <c r="J260" s="15">
        <f t="shared" si="271"/>
        <v>42164</v>
      </c>
      <c r="K260" s="15">
        <f t="shared" si="271"/>
        <v>42165</v>
      </c>
      <c r="L260" s="15">
        <f t="shared" si="271"/>
        <v>42166</v>
      </c>
      <c r="M260" s="15">
        <f t="shared" si="271"/>
        <v>42167</v>
      </c>
      <c r="N260" s="15">
        <f t="shared" si="271"/>
        <v>42168</v>
      </c>
      <c r="O260" s="15">
        <f t="shared" si="271"/>
        <v>42169</v>
      </c>
      <c r="P260" s="15">
        <f t="shared" si="271"/>
        <v>42170</v>
      </c>
      <c r="Q260" s="15">
        <f t="shared" si="271"/>
        <v>42171</v>
      </c>
      <c r="R260" s="15">
        <f t="shared" si="271"/>
        <v>42172</v>
      </c>
      <c r="S260" s="15">
        <f t="shared" si="271"/>
        <v>42173</v>
      </c>
      <c r="T260" s="15">
        <f t="shared" si="271"/>
        <v>42174</v>
      </c>
      <c r="U260" s="15">
        <f t="shared" si="271"/>
        <v>42175</v>
      </c>
      <c r="V260" s="15">
        <f t="shared" si="271"/>
        <v>42176</v>
      </c>
      <c r="W260" s="15">
        <f t="shared" si="271"/>
        <v>42177</v>
      </c>
      <c r="X260" s="15">
        <f t="shared" si="271"/>
        <v>42178</v>
      </c>
      <c r="Y260" s="15">
        <f t="shared" si="271"/>
        <v>42179</v>
      </c>
      <c r="Z260" s="15">
        <f t="shared" si="271"/>
        <v>42180</v>
      </c>
      <c r="AA260" s="15">
        <f t="shared" si="271"/>
        <v>42181</v>
      </c>
      <c r="AB260" s="15">
        <f t="shared" si="271"/>
        <v>42182</v>
      </c>
      <c r="AC260" s="15">
        <f t="shared" si="271"/>
        <v>42183</v>
      </c>
      <c r="AD260" s="15">
        <f t="shared" si="271"/>
        <v>42184</v>
      </c>
      <c r="AE260" s="15">
        <f t="shared" si="271"/>
        <v>42185</v>
      </c>
    </row>
    <row r="261" spans="1:32" x14ac:dyDescent="0.15">
      <c r="A261" s="4">
        <f t="shared" si="266"/>
        <v>20157</v>
      </c>
      <c r="B261" s="15">
        <f>AE260+1</f>
        <v>42186</v>
      </c>
      <c r="C261" s="15">
        <f t="shared" ref="C261:AF261" si="272">B261+1</f>
        <v>42187</v>
      </c>
      <c r="D261" s="15">
        <f t="shared" si="272"/>
        <v>42188</v>
      </c>
      <c r="E261" s="15">
        <f t="shared" si="272"/>
        <v>42189</v>
      </c>
      <c r="F261" s="15">
        <f t="shared" si="272"/>
        <v>42190</v>
      </c>
      <c r="G261" s="15">
        <f t="shared" si="272"/>
        <v>42191</v>
      </c>
      <c r="H261" s="15">
        <f t="shared" si="272"/>
        <v>42192</v>
      </c>
      <c r="I261" s="15">
        <f t="shared" si="272"/>
        <v>42193</v>
      </c>
      <c r="J261" s="15">
        <f t="shared" si="272"/>
        <v>42194</v>
      </c>
      <c r="K261" s="15">
        <f t="shared" si="272"/>
        <v>42195</v>
      </c>
      <c r="L261" s="15">
        <f t="shared" si="272"/>
        <v>42196</v>
      </c>
      <c r="M261" s="15">
        <f t="shared" si="272"/>
        <v>42197</v>
      </c>
      <c r="N261" s="15">
        <f t="shared" si="272"/>
        <v>42198</v>
      </c>
      <c r="O261" s="15">
        <f t="shared" si="272"/>
        <v>42199</v>
      </c>
      <c r="P261" s="15">
        <f t="shared" si="272"/>
        <v>42200</v>
      </c>
      <c r="Q261" s="15">
        <f t="shared" si="272"/>
        <v>42201</v>
      </c>
      <c r="R261" s="15">
        <f t="shared" si="272"/>
        <v>42202</v>
      </c>
      <c r="S261" s="15">
        <f t="shared" si="272"/>
        <v>42203</v>
      </c>
      <c r="T261" s="15">
        <f t="shared" si="272"/>
        <v>42204</v>
      </c>
      <c r="U261" s="15">
        <f t="shared" si="272"/>
        <v>42205</v>
      </c>
      <c r="V261" s="15">
        <f t="shared" si="272"/>
        <v>42206</v>
      </c>
      <c r="W261" s="15">
        <f t="shared" si="272"/>
        <v>42207</v>
      </c>
      <c r="X261" s="15">
        <f t="shared" si="272"/>
        <v>42208</v>
      </c>
      <c r="Y261" s="15">
        <f t="shared" si="272"/>
        <v>42209</v>
      </c>
      <c r="Z261" s="15">
        <f t="shared" si="272"/>
        <v>42210</v>
      </c>
      <c r="AA261" s="15">
        <f t="shared" si="272"/>
        <v>42211</v>
      </c>
      <c r="AB261" s="15">
        <f t="shared" si="272"/>
        <v>42212</v>
      </c>
      <c r="AC261" s="15">
        <f t="shared" si="272"/>
        <v>42213</v>
      </c>
      <c r="AD261" s="15">
        <f t="shared" si="272"/>
        <v>42214</v>
      </c>
      <c r="AE261" s="15">
        <f t="shared" si="272"/>
        <v>42215</v>
      </c>
      <c r="AF261" s="15">
        <f t="shared" si="272"/>
        <v>42216</v>
      </c>
    </row>
    <row r="262" spans="1:32" x14ac:dyDescent="0.15">
      <c r="A262" s="4">
        <f t="shared" si="266"/>
        <v>20158</v>
      </c>
      <c r="B262" s="15">
        <f>AF261+1</f>
        <v>42217</v>
      </c>
      <c r="C262" s="15">
        <f t="shared" ref="C262:AF262" si="273">B262+1</f>
        <v>42218</v>
      </c>
      <c r="D262" s="15">
        <f t="shared" si="273"/>
        <v>42219</v>
      </c>
      <c r="E262" s="15">
        <f t="shared" si="273"/>
        <v>42220</v>
      </c>
      <c r="F262" s="15">
        <f t="shared" si="273"/>
        <v>42221</v>
      </c>
      <c r="G262" s="15">
        <f t="shared" si="273"/>
        <v>42222</v>
      </c>
      <c r="H262" s="15">
        <f t="shared" si="273"/>
        <v>42223</v>
      </c>
      <c r="I262" s="15">
        <f t="shared" si="273"/>
        <v>42224</v>
      </c>
      <c r="J262" s="15">
        <f t="shared" si="273"/>
        <v>42225</v>
      </c>
      <c r="K262" s="15">
        <f t="shared" si="273"/>
        <v>42226</v>
      </c>
      <c r="L262" s="15">
        <f t="shared" si="273"/>
        <v>42227</v>
      </c>
      <c r="M262" s="15">
        <f t="shared" si="273"/>
        <v>42228</v>
      </c>
      <c r="N262" s="15">
        <f t="shared" si="273"/>
        <v>42229</v>
      </c>
      <c r="O262" s="15">
        <f t="shared" si="273"/>
        <v>42230</v>
      </c>
      <c r="P262" s="15">
        <f t="shared" si="273"/>
        <v>42231</v>
      </c>
      <c r="Q262" s="15">
        <f t="shared" si="273"/>
        <v>42232</v>
      </c>
      <c r="R262" s="15">
        <f t="shared" si="273"/>
        <v>42233</v>
      </c>
      <c r="S262" s="15">
        <f t="shared" si="273"/>
        <v>42234</v>
      </c>
      <c r="T262" s="15">
        <f t="shared" si="273"/>
        <v>42235</v>
      </c>
      <c r="U262" s="15">
        <f t="shared" si="273"/>
        <v>42236</v>
      </c>
      <c r="V262" s="15">
        <f t="shared" si="273"/>
        <v>42237</v>
      </c>
      <c r="W262" s="15">
        <f t="shared" si="273"/>
        <v>42238</v>
      </c>
      <c r="X262" s="15">
        <f t="shared" si="273"/>
        <v>42239</v>
      </c>
      <c r="Y262" s="15">
        <f t="shared" si="273"/>
        <v>42240</v>
      </c>
      <c r="Z262" s="15">
        <f t="shared" si="273"/>
        <v>42241</v>
      </c>
      <c r="AA262" s="15">
        <f t="shared" si="273"/>
        <v>42242</v>
      </c>
      <c r="AB262" s="15">
        <f t="shared" si="273"/>
        <v>42243</v>
      </c>
      <c r="AC262" s="15">
        <f t="shared" si="273"/>
        <v>42244</v>
      </c>
      <c r="AD262" s="15">
        <f t="shared" si="273"/>
        <v>42245</v>
      </c>
      <c r="AE262" s="15">
        <f t="shared" si="273"/>
        <v>42246</v>
      </c>
      <c r="AF262" s="15">
        <f t="shared" si="273"/>
        <v>42247</v>
      </c>
    </row>
    <row r="263" spans="1:32" x14ac:dyDescent="0.15">
      <c r="A263" s="4">
        <f t="shared" si="266"/>
        <v>20159</v>
      </c>
      <c r="B263" s="15">
        <f>AF262+1</f>
        <v>42248</v>
      </c>
      <c r="C263" s="15">
        <f t="shared" ref="C263:AE263" si="274">B263+1</f>
        <v>42249</v>
      </c>
      <c r="D263" s="15">
        <f t="shared" si="274"/>
        <v>42250</v>
      </c>
      <c r="E263" s="15">
        <f t="shared" si="274"/>
        <v>42251</v>
      </c>
      <c r="F263" s="15">
        <f t="shared" si="274"/>
        <v>42252</v>
      </c>
      <c r="G263" s="15">
        <f t="shared" si="274"/>
        <v>42253</v>
      </c>
      <c r="H263" s="15">
        <f t="shared" si="274"/>
        <v>42254</v>
      </c>
      <c r="I263" s="15">
        <f t="shared" si="274"/>
        <v>42255</v>
      </c>
      <c r="J263" s="15">
        <f t="shared" si="274"/>
        <v>42256</v>
      </c>
      <c r="K263" s="15">
        <f t="shared" si="274"/>
        <v>42257</v>
      </c>
      <c r="L263" s="15">
        <f t="shared" si="274"/>
        <v>42258</v>
      </c>
      <c r="M263" s="15">
        <f t="shared" si="274"/>
        <v>42259</v>
      </c>
      <c r="N263" s="15">
        <f t="shared" si="274"/>
        <v>42260</v>
      </c>
      <c r="O263" s="15">
        <f t="shared" si="274"/>
        <v>42261</v>
      </c>
      <c r="P263" s="15">
        <f t="shared" si="274"/>
        <v>42262</v>
      </c>
      <c r="Q263" s="15">
        <f t="shared" si="274"/>
        <v>42263</v>
      </c>
      <c r="R263" s="15">
        <f t="shared" si="274"/>
        <v>42264</v>
      </c>
      <c r="S263" s="15">
        <f t="shared" si="274"/>
        <v>42265</v>
      </c>
      <c r="T263" s="15">
        <f t="shared" si="274"/>
        <v>42266</v>
      </c>
      <c r="U263" s="15">
        <f t="shared" si="274"/>
        <v>42267</v>
      </c>
      <c r="V263" s="15">
        <f t="shared" si="274"/>
        <v>42268</v>
      </c>
      <c r="W263" s="15">
        <f t="shared" si="274"/>
        <v>42269</v>
      </c>
      <c r="X263" s="15">
        <f t="shared" si="274"/>
        <v>42270</v>
      </c>
      <c r="Y263" s="15">
        <f t="shared" si="274"/>
        <v>42271</v>
      </c>
      <c r="Z263" s="15">
        <f t="shared" si="274"/>
        <v>42272</v>
      </c>
      <c r="AA263" s="15">
        <f t="shared" si="274"/>
        <v>42273</v>
      </c>
      <c r="AB263" s="15">
        <f t="shared" si="274"/>
        <v>42274</v>
      </c>
      <c r="AC263" s="15">
        <f t="shared" si="274"/>
        <v>42275</v>
      </c>
      <c r="AD263" s="15">
        <f t="shared" si="274"/>
        <v>42276</v>
      </c>
      <c r="AE263" s="15">
        <f t="shared" si="274"/>
        <v>42277</v>
      </c>
    </row>
    <row r="264" spans="1:32" x14ac:dyDescent="0.15">
      <c r="A264" s="4">
        <f>A252+100</f>
        <v>201510</v>
      </c>
      <c r="B264" s="15">
        <f>AE263+1</f>
        <v>42278</v>
      </c>
      <c r="C264" s="15">
        <f t="shared" ref="C264:AF264" si="275">B264+1</f>
        <v>42279</v>
      </c>
      <c r="D264" s="15">
        <f t="shared" si="275"/>
        <v>42280</v>
      </c>
      <c r="E264" s="15">
        <f t="shared" si="275"/>
        <v>42281</v>
      </c>
      <c r="F264" s="15">
        <f t="shared" si="275"/>
        <v>42282</v>
      </c>
      <c r="G264" s="15">
        <f t="shared" si="275"/>
        <v>42283</v>
      </c>
      <c r="H264" s="15">
        <f t="shared" si="275"/>
        <v>42284</v>
      </c>
      <c r="I264" s="15">
        <f t="shared" si="275"/>
        <v>42285</v>
      </c>
      <c r="J264" s="15">
        <f t="shared" si="275"/>
        <v>42286</v>
      </c>
      <c r="K264" s="15">
        <f t="shared" si="275"/>
        <v>42287</v>
      </c>
      <c r="L264" s="15">
        <f t="shared" si="275"/>
        <v>42288</v>
      </c>
      <c r="M264" s="15">
        <f t="shared" si="275"/>
        <v>42289</v>
      </c>
      <c r="N264" s="15">
        <f t="shared" si="275"/>
        <v>42290</v>
      </c>
      <c r="O264" s="15">
        <f t="shared" si="275"/>
        <v>42291</v>
      </c>
      <c r="P264" s="15">
        <f t="shared" si="275"/>
        <v>42292</v>
      </c>
      <c r="Q264" s="15">
        <f t="shared" si="275"/>
        <v>42293</v>
      </c>
      <c r="R264" s="15">
        <f t="shared" si="275"/>
        <v>42294</v>
      </c>
      <c r="S264" s="15">
        <f t="shared" si="275"/>
        <v>42295</v>
      </c>
      <c r="T264" s="15">
        <f t="shared" si="275"/>
        <v>42296</v>
      </c>
      <c r="U264" s="15">
        <f t="shared" si="275"/>
        <v>42297</v>
      </c>
      <c r="V264" s="15">
        <f t="shared" si="275"/>
        <v>42298</v>
      </c>
      <c r="W264" s="15">
        <f t="shared" si="275"/>
        <v>42299</v>
      </c>
      <c r="X264" s="15">
        <f t="shared" si="275"/>
        <v>42300</v>
      </c>
      <c r="Y264" s="15">
        <f t="shared" si="275"/>
        <v>42301</v>
      </c>
      <c r="Z264" s="15">
        <f t="shared" si="275"/>
        <v>42302</v>
      </c>
      <c r="AA264" s="15">
        <f t="shared" si="275"/>
        <v>42303</v>
      </c>
      <c r="AB264" s="15">
        <f t="shared" si="275"/>
        <v>42304</v>
      </c>
      <c r="AC264" s="15">
        <f t="shared" si="275"/>
        <v>42305</v>
      </c>
      <c r="AD264" s="15">
        <f t="shared" si="275"/>
        <v>42306</v>
      </c>
      <c r="AE264" s="15">
        <f t="shared" si="275"/>
        <v>42307</v>
      </c>
      <c r="AF264" s="15">
        <f t="shared" si="275"/>
        <v>42308</v>
      </c>
    </row>
    <row r="265" spans="1:32" x14ac:dyDescent="0.15">
      <c r="A265" s="4">
        <f>A253+100</f>
        <v>201511</v>
      </c>
      <c r="B265" s="15">
        <f>AF264+1</f>
        <v>42309</v>
      </c>
      <c r="C265" s="15">
        <f t="shared" ref="C265:AE265" si="276">B265+1</f>
        <v>42310</v>
      </c>
      <c r="D265" s="15">
        <f t="shared" si="276"/>
        <v>42311</v>
      </c>
      <c r="E265" s="15">
        <f t="shared" si="276"/>
        <v>42312</v>
      </c>
      <c r="F265" s="15">
        <f t="shared" si="276"/>
        <v>42313</v>
      </c>
      <c r="G265" s="15">
        <f t="shared" si="276"/>
        <v>42314</v>
      </c>
      <c r="H265" s="15">
        <f t="shared" si="276"/>
        <v>42315</v>
      </c>
      <c r="I265" s="15">
        <f t="shared" si="276"/>
        <v>42316</v>
      </c>
      <c r="J265" s="15">
        <f t="shared" si="276"/>
        <v>42317</v>
      </c>
      <c r="K265" s="15">
        <f t="shared" si="276"/>
        <v>42318</v>
      </c>
      <c r="L265" s="15">
        <f t="shared" si="276"/>
        <v>42319</v>
      </c>
      <c r="M265" s="15">
        <f t="shared" si="276"/>
        <v>42320</v>
      </c>
      <c r="N265" s="15">
        <f t="shared" si="276"/>
        <v>42321</v>
      </c>
      <c r="O265" s="15">
        <f t="shared" si="276"/>
        <v>42322</v>
      </c>
      <c r="P265" s="15">
        <f t="shared" si="276"/>
        <v>42323</v>
      </c>
      <c r="Q265" s="15">
        <f t="shared" si="276"/>
        <v>42324</v>
      </c>
      <c r="R265" s="15">
        <f t="shared" si="276"/>
        <v>42325</v>
      </c>
      <c r="S265" s="15">
        <f t="shared" si="276"/>
        <v>42326</v>
      </c>
      <c r="T265" s="15">
        <f t="shared" si="276"/>
        <v>42327</v>
      </c>
      <c r="U265" s="15">
        <f t="shared" si="276"/>
        <v>42328</v>
      </c>
      <c r="V265" s="15">
        <f t="shared" si="276"/>
        <v>42329</v>
      </c>
      <c r="W265" s="15">
        <f t="shared" si="276"/>
        <v>42330</v>
      </c>
      <c r="X265" s="15">
        <f t="shared" si="276"/>
        <v>42331</v>
      </c>
      <c r="Y265" s="15">
        <f t="shared" si="276"/>
        <v>42332</v>
      </c>
      <c r="Z265" s="15">
        <f t="shared" si="276"/>
        <v>42333</v>
      </c>
      <c r="AA265" s="15">
        <f t="shared" si="276"/>
        <v>42334</v>
      </c>
      <c r="AB265" s="15">
        <f t="shared" si="276"/>
        <v>42335</v>
      </c>
      <c r="AC265" s="15">
        <f t="shared" si="276"/>
        <v>42336</v>
      </c>
      <c r="AD265" s="15">
        <f t="shared" si="276"/>
        <v>42337</v>
      </c>
      <c r="AE265" s="15">
        <f t="shared" si="276"/>
        <v>42338</v>
      </c>
    </row>
    <row r="266" spans="1:32" x14ac:dyDescent="0.15">
      <c r="A266" s="4">
        <f>A254+100</f>
        <v>201512</v>
      </c>
      <c r="B266" s="15">
        <f>AE265+1</f>
        <v>42339</v>
      </c>
      <c r="C266" s="15">
        <f t="shared" ref="C266:AF266" si="277">B266+1</f>
        <v>42340</v>
      </c>
      <c r="D266" s="15">
        <f t="shared" si="277"/>
        <v>42341</v>
      </c>
      <c r="E266" s="15">
        <f t="shared" si="277"/>
        <v>42342</v>
      </c>
      <c r="F266" s="15">
        <f t="shared" si="277"/>
        <v>42343</v>
      </c>
      <c r="G266" s="15">
        <f t="shared" si="277"/>
        <v>42344</v>
      </c>
      <c r="H266" s="15">
        <f t="shared" si="277"/>
        <v>42345</v>
      </c>
      <c r="I266" s="15">
        <f t="shared" si="277"/>
        <v>42346</v>
      </c>
      <c r="J266" s="15">
        <f t="shared" si="277"/>
        <v>42347</v>
      </c>
      <c r="K266" s="15">
        <f t="shared" si="277"/>
        <v>42348</v>
      </c>
      <c r="L266" s="15">
        <f t="shared" si="277"/>
        <v>42349</v>
      </c>
      <c r="M266" s="15">
        <f t="shared" si="277"/>
        <v>42350</v>
      </c>
      <c r="N266" s="15">
        <f t="shared" si="277"/>
        <v>42351</v>
      </c>
      <c r="O266" s="15">
        <f t="shared" si="277"/>
        <v>42352</v>
      </c>
      <c r="P266" s="15">
        <f t="shared" si="277"/>
        <v>42353</v>
      </c>
      <c r="Q266" s="15">
        <f t="shared" si="277"/>
        <v>42354</v>
      </c>
      <c r="R266" s="15">
        <f t="shared" si="277"/>
        <v>42355</v>
      </c>
      <c r="S266" s="15">
        <f t="shared" si="277"/>
        <v>42356</v>
      </c>
      <c r="T266" s="15">
        <f t="shared" si="277"/>
        <v>42357</v>
      </c>
      <c r="U266" s="15">
        <f t="shared" si="277"/>
        <v>42358</v>
      </c>
      <c r="V266" s="15">
        <f t="shared" si="277"/>
        <v>42359</v>
      </c>
      <c r="W266" s="15">
        <f t="shared" si="277"/>
        <v>42360</v>
      </c>
      <c r="X266" s="15">
        <f t="shared" si="277"/>
        <v>42361</v>
      </c>
      <c r="Y266" s="15">
        <f t="shared" si="277"/>
        <v>42362</v>
      </c>
      <c r="Z266" s="15">
        <f t="shared" si="277"/>
        <v>42363</v>
      </c>
      <c r="AA266" s="15">
        <f t="shared" si="277"/>
        <v>42364</v>
      </c>
      <c r="AB266" s="15">
        <f t="shared" si="277"/>
        <v>42365</v>
      </c>
      <c r="AC266" s="15">
        <f t="shared" si="277"/>
        <v>42366</v>
      </c>
      <c r="AD266" s="15">
        <f t="shared" si="277"/>
        <v>42367</v>
      </c>
      <c r="AE266" s="15">
        <f t="shared" si="277"/>
        <v>42368</v>
      </c>
      <c r="AF266" s="15">
        <f t="shared" si="277"/>
        <v>42369</v>
      </c>
    </row>
    <row r="267" spans="1:32" x14ac:dyDescent="0.15">
      <c r="A267" s="4">
        <f>A255+10</f>
        <v>20161</v>
      </c>
      <c r="B267" s="15">
        <v>42370</v>
      </c>
      <c r="C267" s="15">
        <f>B267+1</f>
        <v>42371</v>
      </c>
      <c r="D267" s="15">
        <f t="shared" ref="D267:AF267" si="278">C267+1</f>
        <v>42372</v>
      </c>
      <c r="E267" s="15">
        <f t="shared" si="278"/>
        <v>42373</v>
      </c>
      <c r="F267" s="15">
        <f t="shared" si="278"/>
        <v>42374</v>
      </c>
      <c r="G267" s="15">
        <f t="shared" si="278"/>
        <v>42375</v>
      </c>
      <c r="H267" s="15">
        <f t="shared" si="278"/>
        <v>42376</v>
      </c>
      <c r="I267" s="15">
        <f t="shared" si="278"/>
        <v>42377</v>
      </c>
      <c r="J267" s="15">
        <f t="shared" si="278"/>
        <v>42378</v>
      </c>
      <c r="K267" s="15">
        <f t="shared" si="278"/>
        <v>42379</v>
      </c>
      <c r="L267" s="15">
        <f t="shared" si="278"/>
        <v>42380</v>
      </c>
      <c r="M267" s="15">
        <f t="shared" si="278"/>
        <v>42381</v>
      </c>
      <c r="N267" s="15">
        <f t="shared" si="278"/>
        <v>42382</v>
      </c>
      <c r="O267" s="15">
        <f t="shared" si="278"/>
        <v>42383</v>
      </c>
      <c r="P267" s="15">
        <f t="shared" si="278"/>
        <v>42384</v>
      </c>
      <c r="Q267" s="15">
        <f t="shared" si="278"/>
        <v>42385</v>
      </c>
      <c r="R267" s="15">
        <f t="shared" si="278"/>
        <v>42386</v>
      </c>
      <c r="S267" s="15">
        <f t="shared" si="278"/>
        <v>42387</v>
      </c>
      <c r="T267" s="15">
        <f t="shared" si="278"/>
        <v>42388</v>
      </c>
      <c r="U267" s="15">
        <f t="shared" si="278"/>
        <v>42389</v>
      </c>
      <c r="V267" s="15">
        <f t="shared" si="278"/>
        <v>42390</v>
      </c>
      <c r="W267" s="15">
        <f t="shared" si="278"/>
        <v>42391</v>
      </c>
      <c r="X267" s="15">
        <f t="shared" si="278"/>
        <v>42392</v>
      </c>
      <c r="Y267" s="15">
        <f t="shared" si="278"/>
        <v>42393</v>
      </c>
      <c r="Z267" s="15">
        <f t="shared" si="278"/>
        <v>42394</v>
      </c>
      <c r="AA267" s="15">
        <f t="shared" si="278"/>
        <v>42395</v>
      </c>
      <c r="AB267" s="15">
        <f t="shared" si="278"/>
        <v>42396</v>
      </c>
      <c r="AC267" s="15">
        <f t="shared" si="278"/>
        <v>42397</v>
      </c>
      <c r="AD267" s="15">
        <f t="shared" si="278"/>
        <v>42398</v>
      </c>
      <c r="AE267" s="15">
        <f t="shared" si="278"/>
        <v>42399</v>
      </c>
      <c r="AF267" s="15">
        <f t="shared" si="278"/>
        <v>42400</v>
      </c>
    </row>
    <row r="268" spans="1:32" x14ac:dyDescent="0.15">
      <c r="A268" s="4">
        <f t="shared" ref="A268:A275" si="279">A256+10</f>
        <v>20162</v>
      </c>
      <c r="B268" s="15">
        <f>AF267+1</f>
        <v>42401</v>
      </c>
      <c r="C268" s="15">
        <f>B268+1</f>
        <v>42402</v>
      </c>
      <c r="D268" s="15">
        <f t="shared" ref="D268:AD268" si="280">C268+1</f>
        <v>42403</v>
      </c>
      <c r="E268" s="15">
        <f t="shared" si="280"/>
        <v>42404</v>
      </c>
      <c r="F268" s="15">
        <f t="shared" si="280"/>
        <v>42405</v>
      </c>
      <c r="G268" s="15">
        <f t="shared" si="280"/>
        <v>42406</v>
      </c>
      <c r="H268" s="15">
        <f t="shared" si="280"/>
        <v>42407</v>
      </c>
      <c r="I268" s="15">
        <f t="shared" si="280"/>
        <v>42408</v>
      </c>
      <c r="J268" s="15">
        <f t="shared" si="280"/>
        <v>42409</v>
      </c>
      <c r="K268" s="15">
        <f t="shared" si="280"/>
        <v>42410</v>
      </c>
      <c r="L268" s="15">
        <f t="shared" si="280"/>
        <v>42411</v>
      </c>
      <c r="M268" s="15">
        <f t="shared" si="280"/>
        <v>42412</v>
      </c>
      <c r="N268" s="15">
        <f t="shared" si="280"/>
        <v>42413</v>
      </c>
      <c r="O268" s="15">
        <f t="shared" si="280"/>
        <v>42414</v>
      </c>
      <c r="P268" s="15">
        <f t="shared" si="280"/>
        <v>42415</v>
      </c>
      <c r="Q268" s="15">
        <f t="shared" si="280"/>
        <v>42416</v>
      </c>
      <c r="R268" s="15">
        <f t="shared" si="280"/>
        <v>42417</v>
      </c>
      <c r="S268" s="15">
        <f t="shared" si="280"/>
        <v>42418</v>
      </c>
      <c r="T268" s="15">
        <f t="shared" si="280"/>
        <v>42419</v>
      </c>
      <c r="U268" s="15">
        <f t="shared" si="280"/>
        <v>42420</v>
      </c>
      <c r="V268" s="15">
        <f t="shared" si="280"/>
        <v>42421</v>
      </c>
      <c r="W268" s="15">
        <f t="shared" si="280"/>
        <v>42422</v>
      </c>
      <c r="X268" s="15">
        <f t="shared" si="280"/>
        <v>42423</v>
      </c>
      <c r="Y268" s="15">
        <f t="shared" si="280"/>
        <v>42424</v>
      </c>
      <c r="Z268" s="15">
        <f t="shared" si="280"/>
        <v>42425</v>
      </c>
      <c r="AA268" s="15">
        <f t="shared" si="280"/>
        <v>42426</v>
      </c>
      <c r="AB268" s="15">
        <f t="shared" si="280"/>
        <v>42427</v>
      </c>
      <c r="AC268" s="15">
        <f t="shared" si="280"/>
        <v>42428</v>
      </c>
      <c r="AD268" s="15">
        <f t="shared" si="280"/>
        <v>42429</v>
      </c>
      <c r="AE268" s="15"/>
      <c r="AF268" s="15"/>
    </row>
    <row r="269" spans="1:32" x14ac:dyDescent="0.15">
      <c r="A269" s="4">
        <f t="shared" si="279"/>
        <v>20163</v>
      </c>
      <c r="B269" s="15">
        <f>AD268+1</f>
        <v>42430</v>
      </c>
      <c r="C269" s="15">
        <f>B269+1</f>
        <v>42431</v>
      </c>
      <c r="D269" s="15">
        <f t="shared" ref="D269:AF269" si="281">C269+1</f>
        <v>42432</v>
      </c>
      <c r="E269" s="15">
        <f t="shared" si="281"/>
        <v>42433</v>
      </c>
      <c r="F269" s="15">
        <f t="shared" si="281"/>
        <v>42434</v>
      </c>
      <c r="G269" s="15">
        <f t="shared" si="281"/>
        <v>42435</v>
      </c>
      <c r="H269" s="15">
        <f t="shared" si="281"/>
        <v>42436</v>
      </c>
      <c r="I269" s="15">
        <f t="shared" si="281"/>
        <v>42437</v>
      </c>
      <c r="J269" s="15">
        <f t="shared" si="281"/>
        <v>42438</v>
      </c>
      <c r="K269" s="15">
        <f t="shared" si="281"/>
        <v>42439</v>
      </c>
      <c r="L269" s="15">
        <f t="shared" si="281"/>
        <v>42440</v>
      </c>
      <c r="M269" s="15">
        <f t="shared" si="281"/>
        <v>42441</v>
      </c>
      <c r="N269" s="15">
        <f t="shared" si="281"/>
        <v>42442</v>
      </c>
      <c r="O269" s="15">
        <f t="shared" si="281"/>
        <v>42443</v>
      </c>
      <c r="P269" s="15">
        <f t="shared" si="281"/>
        <v>42444</v>
      </c>
      <c r="Q269" s="15">
        <f t="shared" si="281"/>
        <v>42445</v>
      </c>
      <c r="R269" s="15">
        <f t="shared" si="281"/>
        <v>42446</v>
      </c>
      <c r="S269" s="15">
        <f t="shared" si="281"/>
        <v>42447</v>
      </c>
      <c r="T269" s="15">
        <f t="shared" si="281"/>
        <v>42448</v>
      </c>
      <c r="U269" s="15">
        <f t="shared" si="281"/>
        <v>42449</v>
      </c>
      <c r="V269" s="15">
        <f t="shared" si="281"/>
        <v>42450</v>
      </c>
      <c r="W269" s="15">
        <f t="shared" si="281"/>
        <v>42451</v>
      </c>
      <c r="X269" s="15">
        <f t="shared" si="281"/>
        <v>42452</v>
      </c>
      <c r="Y269" s="15">
        <f t="shared" si="281"/>
        <v>42453</v>
      </c>
      <c r="Z269" s="15">
        <f t="shared" si="281"/>
        <v>42454</v>
      </c>
      <c r="AA269" s="15">
        <f t="shared" si="281"/>
        <v>42455</v>
      </c>
      <c r="AB269" s="15">
        <f t="shared" si="281"/>
        <v>42456</v>
      </c>
      <c r="AC269" s="15">
        <f t="shared" si="281"/>
        <v>42457</v>
      </c>
      <c r="AD269" s="15">
        <f t="shared" si="281"/>
        <v>42458</v>
      </c>
      <c r="AE269" s="15">
        <f t="shared" si="281"/>
        <v>42459</v>
      </c>
      <c r="AF269" s="15">
        <f t="shared" si="281"/>
        <v>42460</v>
      </c>
    </row>
    <row r="270" spans="1:32" x14ac:dyDescent="0.15">
      <c r="A270" s="4">
        <f t="shared" si="279"/>
        <v>20164</v>
      </c>
      <c r="B270" s="15">
        <f>AF269+1</f>
        <v>42461</v>
      </c>
      <c r="C270" s="15">
        <f>B270+1</f>
        <v>42462</v>
      </c>
      <c r="D270" s="15">
        <f t="shared" ref="D270:AE270" si="282">C270+1</f>
        <v>42463</v>
      </c>
      <c r="E270" s="15">
        <f t="shared" si="282"/>
        <v>42464</v>
      </c>
      <c r="F270" s="15">
        <f t="shared" si="282"/>
        <v>42465</v>
      </c>
      <c r="G270" s="15">
        <f t="shared" si="282"/>
        <v>42466</v>
      </c>
      <c r="H270" s="15">
        <f t="shared" si="282"/>
        <v>42467</v>
      </c>
      <c r="I270" s="15">
        <f t="shared" si="282"/>
        <v>42468</v>
      </c>
      <c r="J270" s="15">
        <f t="shared" si="282"/>
        <v>42469</v>
      </c>
      <c r="K270" s="15">
        <f t="shared" si="282"/>
        <v>42470</v>
      </c>
      <c r="L270" s="15">
        <f t="shared" si="282"/>
        <v>42471</v>
      </c>
      <c r="M270" s="15">
        <f t="shared" si="282"/>
        <v>42472</v>
      </c>
      <c r="N270" s="15">
        <f t="shared" si="282"/>
        <v>42473</v>
      </c>
      <c r="O270" s="15">
        <f t="shared" si="282"/>
        <v>42474</v>
      </c>
      <c r="P270" s="15">
        <f t="shared" si="282"/>
        <v>42475</v>
      </c>
      <c r="Q270" s="15">
        <f t="shared" si="282"/>
        <v>42476</v>
      </c>
      <c r="R270" s="15">
        <f t="shared" si="282"/>
        <v>42477</v>
      </c>
      <c r="S270" s="15">
        <f t="shared" si="282"/>
        <v>42478</v>
      </c>
      <c r="T270" s="15">
        <f t="shared" si="282"/>
        <v>42479</v>
      </c>
      <c r="U270" s="15">
        <f t="shared" si="282"/>
        <v>42480</v>
      </c>
      <c r="V270" s="15">
        <f t="shared" si="282"/>
        <v>42481</v>
      </c>
      <c r="W270" s="15">
        <f t="shared" si="282"/>
        <v>42482</v>
      </c>
      <c r="X270" s="15">
        <f t="shared" si="282"/>
        <v>42483</v>
      </c>
      <c r="Y270" s="15">
        <f t="shared" si="282"/>
        <v>42484</v>
      </c>
      <c r="Z270" s="15">
        <f t="shared" si="282"/>
        <v>42485</v>
      </c>
      <c r="AA270" s="15">
        <f t="shared" si="282"/>
        <v>42486</v>
      </c>
      <c r="AB270" s="15">
        <f t="shared" si="282"/>
        <v>42487</v>
      </c>
      <c r="AC270" s="15">
        <f t="shared" si="282"/>
        <v>42488</v>
      </c>
      <c r="AD270" s="15">
        <f t="shared" si="282"/>
        <v>42489</v>
      </c>
      <c r="AE270" s="15">
        <f t="shared" si="282"/>
        <v>42490</v>
      </c>
      <c r="AF270" s="15"/>
    </row>
    <row r="271" spans="1:32" x14ac:dyDescent="0.15">
      <c r="A271" s="4">
        <f t="shared" si="279"/>
        <v>20165</v>
      </c>
      <c r="B271" s="15">
        <f>AE270+1</f>
        <v>42491</v>
      </c>
      <c r="C271" s="15">
        <f t="shared" ref="C271:AF271" si="283">B271+1</f>
        <v>42492</v>
      </c>
      <c r="D271" s="15">
        <f t="shared" si="283"/>
        <v>42493</v>
      </c>
      <c r="E271" s="15">
        <f t="shared" si="283"/>
        <v>42494</v>
      </c>
      <c r="F271" s="15">
        <f t="shared" si="283"/>
        <v>42495</v>
      </c>
      <c r="G271" s="15">
        <f t="shared" si="283"/>
        <v>42496</v>
      </c>
      <c r="H271" s="15">
        <f t="shared" si="283"/>
        <v>42497</v>
      </c>
      <c r="I271" s="15">
        <f t="shared" si="283"/>
        <v>42498</v>
      </c>
      <c r="J271" s="15">
        <f t="shared" si="283"/>
        <v>42499</v>
      </c>
      <c r="K271" s="15">
        <f t="shared" si="283"/>
        <v>42500</v>
      </c>
      <c r="L271" s="15">
        <f t="shared" si="283"/>
        <v>42501</v>
      </c>
      <c r="M271" s="15">
        <f t="shared" si="283"/>
        <v>42502</v>
      </c>
      <c r="N271" s="15">
        <f t="shared" si="283"/>
        <v>42503</v>
      </c>
      <c r="O271" s="15">
        <f t="shared" si="283"/>
        <v>42504</v>
      </c>
      <c r="P271" s="15">
        <f t="shared" si="283"/>
        <v>42505</v>
      </c>
      <c r="Q271" s="15">
        <f t="shared" si="283"/>
        <v>42506</v>
      </c>
      <c r="R271" s="15">
        <f t="shared" si="283"/>
        <v>42507</v>
      </c>
      <c r="S271" s="15">
        <f t="shared" si="283"/>
        <v>42508</v>
      </c>
      <c r="T271" s="15">
        <f t="shared" si="283"/>
        <v>42509</v>
      </c>
      <c r="U271" s="15">
        <f t="shared" si="283"/>
        <v>42510</v>
      </c>
      <c r="V271" s="15">
        <f t="shared" si="283"/>
        <v>42511</v>
      </c>
      <c r="W271" s="15">
        <f t="shared" si="283"/>
        <v>42512</v>
      </c>
      <c r="X271" s="15">
        <f t="shared" si="283"/>
        <v>42513</v>
      </c>
      <c r="Y271" s="15">
        <f t="shared" si="283"/>
        <v>42514</v>
      </c>
      <c r="Z271" s="15">
        <f t="shared" si="283"/>
        <v>42515</v>
      </c>
      <c r="AA271" s="15">
        <f t="shared" si="283"/>
        <v>42516</v>
      </c>
      <c r="AB271" s="15">
        <f t="shared" si="283"/>
        <v>42517</v>
      </c>
      <c r="AC271" s="15">
        <f t="shared" si="283"/>
        <v>42518</v>
      </c>
      <c r="AD271" s="15">
        <f t="shared" si="283"/>
        <v>42519</v>
      </c>
      <c r="AE271" s="15">
        <f t="shared" si="283"/>
        <v>42520</v>
      </c>
      <c r="AF271" s="15">
        <f t="shared" si="283"/>
        <v>42521</v>
      </c>
    </row>
    <row r="272" spans="1:32" x14ac:dyDescent="0.15">
      <c r="A272" s="4">
        <f t="shared" si="279"/>
        <v>20166</v>
      </c>
      <c r="B272" s="15">
        <f>AF271+1</f>
        <v>42522</v>
      </c>
      <c r="C272" s="15">
        <f t="shared" ref="C272:AE272" si="284">B272+1</f>
        <v>42523</v>
      </c>
      <c r="D272" s="15">
        <f t="shared" si="284"/>
        <v>42524</v>
      </c>
      <c r="E272" s="15">
        <f t="shared" si="284"/>
        <v>42525</v>
      </c>
      <c r="F272" s="15">
        <f t="shared" si="284"/>
        <v>42526</v>
      </c>
      <c r="G272" s="15">
        <f t="shared" si="284"/>
        <v>42527</v>
      </c>
      <c r="H272" s="15">
        <f t="shared" si="284"/>
        <v>42528</v>
      </c>
      <c r="I272" s="15">
        <f t="shared" si="284"/>
        <v>42529</v>
      </c>
      <c r="J272" s="15">
        <f t="shared" si="284"/>
        <v>42530</v>
      </c>
      <c r="K272" s="15">
        <f t="shared" si="284"/>
        <v>42531</v>
      </c>
      <c r="L272" s="15">
        <f t="shared" si="284"/>
        <v>42532</v>
      </c>
      <c r="M272" s="15">
        <f t="shared" si="284"/>
        <v>42533</v>
      </c>
      <c r="N272" s="15">
        <f t="shared" si="284"/>
        <v>42534</v>
      </c>
      <c r="O272" s="15">
        <f t="shared" si="284"/>
        <v>42535</v>
      </c>
      <c r="P272" s="15">
        <f t="shared" si="284"/>
        <v>42536</v>
      </c>
      <c r="Q272" s="15">
        <f t="shared" si="284"/>
        <v>42537</v>
      </c>
      <c r="R272" s="15">
        <f t="shared" si="284"/>
        <v>42538</v>
      </c>
      <c r="S272" s="15">
        <f t="shared" si="284"/>
        <v>42539</v>
      </c>
      <c r="T272" s="15">
        <f t="shared" si="284"/>
        <v>42540</v>
      </c>
      <c r="U272" s="15">
        <f t="shared" si="284"/>
        <v>42541</v>
      </c>
      <c r="V272" s="15">
        <f t="shared" si="284"/>
        <v>42542</v>
      </c>
      <c r="W272" s="15">
        <f t="shared" si="284"/>
        <v>42543</v>
      </c>
      <c r="X272" s="15">
        <f t="shared" si="284"/>
        <v>42544</v>
      </c>
      <c r="Y272" s="15">
        <f t="shared" si="284"/>
        <v>42545</v>
      </c>
      <c r="Z272" s="15">
        <f t="shared" si="284"/>
        <v>42546</v>
      </c>
      <c r="AA272" s="15">
        <f t="shared" si="284"/>
        <v>42547</v>
      </c>
      <c r="AB272" s="15">
        <f t="shared" si="284"/>
        <v>42548</v>
      </c>
      <c r="AC272" s="15">
        <f t="shared" si="284"/>
        <v>42549</v>
      </c>
      <c r="AD272" s="15">
        <f t="shared" si="284"/>
        <v>42550</v>
      </c>
      <c r="AE272" s="15">
        <f t="shared" si="284"/>
        <v>42551</v>
      </c>
    </row>
    <row r="273" spans="1:32" x14ac:dyDescent="0.15">
      <c r="A273" s="4">
        <f t="shared" si="279"/>
        <v>20167</v>
      </c>
      <c r="B273" s="15">
        <f>AE272+1</f>
        <v>42552</v>
      </c>
      <c r="C273" s="15">
        <f t="shared" ref="C273:AF273" si="285">B273+1</f>
        <v>42553</v>
      </c>
      <c r="D273" s="15">
        <f t="shared" si="285"/>
        <v>42554</v>
      </c>
      <c r="E273" s="15">
        <f t="shared" si="285"/>
        <v>42555</v>
      </c>
      <c r="F273" s="15">
        <f t="shared" si="285"/>
        <v>42556</v>
      </c>
      <c r="G273" s="15">
        <f t="shared" si="285"/>
        <v>42557</v>
      </c>
      <c r="H273" s="15">
        <f t="shared" si="285"/>
        <v>42558</v>
      </c>
      <c r="I273" s="15">
        <f t="shared" si="285"/>
        <v>42559</v>
      </c>
      <c r="J273" s="15">
        <f t="shared" si="285"/>
        <v>42560</v>
      </c>
      <c r="K273" s="15">
        <f t="shared" si="285"/>
        <v>42561</v>
      </c>
      <c r="L273" s="15">
        <f t="shared" si="285"/>
        <v>42562</v>
      </c>
      <c r="M273" s="15">
        <f t="shared" si="285"/>
        <v>42563</v>
      </c>
      <c r="N273" s="15">
        <f t="shared" si="285"/>
        <v>42564</v>
      </c>
      <c r="O273" s="15">
        <f t="shared" si="285"/>
        <v>42565</v>
      </c>
      <c r="P273" s="15">
        <f t="shared" si="285"/>
        <v>42566</v>
      </c>
      <c r="Q273" s="15">
        <f t="shared" si="285"/>
        <v>42567</v>
      </c>
      <c r="R273" s="15">
        <f t="shared" si="285"/>
        <v>42568</v>
      </c>
      <c r="S273" s="15">
        <f t="shared" si="285"/>
        <v>42569</v>
      </c>
      <c r="T273" s="15">
        <f t="shared" si="285"/>
        <v>42570</v>
      </c>
      <c r="U273" s="15">
        <f t="shared" si="285"/>
        <v>42571</v>
      </c>
      <c r="V273" s="15">
        <f t="shared" si="285"/>
        <v>42572</v>
      </c>
      <c r="W273" s="15">
        <f t="shared" si="285"/>
        <v>42573</v>
      </c>
      <c r="X273" s="15">
        <f t="shared" si="285"/>
        <v>42574</v>
      </c>
      <c r="Y273" s="15">
        <f t="shared" si="285"/>
        <v>42575</v>
      </c>
      <c r="Z273" s="15">
        <f t="shared" si="285"/>
        <v>42576</v>
      </c>
      <c r="AA273" s="15">
        <f t="shared" si="285"/>
        <v>42577</v>
      </c>
      <c r="AB273" s="15">
        <f t="shared" si="285"/>
        <v>42578</v>
      </c>
      <c r="AC273" s="15">
        <f t="shared" si="285"/>
        <v>42579</v>
      </c>
      <c r="AD273" s="15">
        <f t="shared" si="285"/>
        <v>42580</v>
      </c>
      <c r="AE273" s="15">
        <f t="shared" si="285"/>
        <v>42581</v>
      </c>
      <c r="AF273" s="15">
        <f t="shared" si="285"/>
        <v>42582</v>
      </c>
    </row>
    <row r="274" spans="1:32" x14ac:dyDescent="0.15">
      <c r="A274" s="4">
        <f t="shared" si="279"/>
        <v>20168</v>
      </c>
      <c r="B274" s="15">
        <f>AF273+1</f>
        <v>42583</v>
      </c>
      <c r="C274" s="15">
        <f t="shared" ref="C274:AF274" si="286">B274+1</f>
        <v>42584</v>
      </c>
      <c r="D274" s="15">
        <f t="shared" si="286"/>
        <v>42585</v>
      </c>
      <c r="E274" s="15">
        <f t="shared" si="286"/>
        <v>42586</v>
      </c>
      <c r="F274" s="15">
        <f t="shared" si="286"/>
        <v>42587</v>
      </c>
      <c r="G274" s="15">
        <f t="shared" si="286"/>
        <v>42588</v>
      </c>
      <c r="H274" s="15">
        <f t="shared" si="286"/>
        <v>42589</v>
      </c>
      <c r="I274" s="15">
        <f t="shared" si="286"/>
        <v>42590</v>
      </c>
      <c r="J274" s="15">
        <f t="shared" si="286"/>
        <v>42591</v>
      </c>
      <c r="K274" s="15">
        <f t="shared" si="286"/>
        <v>42592</v>
      </c>
      <c r="L274" s="15">
        <f t="shared" si="286"/>
        <v>42593</v>
      </c>
      <c r="M274" s="15">
        <f t="shared" si="286"/>
        <v>42594</v>
      </c>
      <c r="N274" s="15">
        <f t="shared" si="286"/>
        <v>42595</v>
      </c>
      <c r="O274" s="15">
        <f t="shared" si="286"/>
        <v>42596</v>
      </c>
      <c r="P274" s="15">
        <f t="shared" si="286"/>
        <v>42597</v>
      </c>
      <c r="Q274" s="15">
        <f t="shared" si="286"/>
        <v>42598</v>
      </c>
      <c r="R274" s="15">
        <f t="shared" si="286"/>
        <v>42599</v>
      </c>
      <c r="S274" s="15">
        <f t="shared" si="286"/>
        <v>42600</v>
      </c>
      <c r="T274" s="15">
        <f t="shared" si="286"/>
        <v>42601</v>
      </c>
      <c r="U274" s="15">
        <f t="shared" si="286"/>
        <v>42602</v>
      </c>
      <c r="V274" s="15">
        <f t="shared" si="286"/>
        <v>42603</v>
      </c>
      <c r="W274" s="15">
        <f t="shared" si="286"/>
        <v>42604</v>
      </c>
      <c r="X274" s="15">
        <f t="shared" si="286"/>
        <v>42605</v>
      </c>
      <c r="Y274" s="15">
        <f t="shared" si="286"/>
        <v>42606</v>
      </c>
      <c r="Z274" s="15">
        <f t="shared" si="286"/>
        <v>42607</v>
      </c>
      <c r="AA274" s="15">
        <f t="shared" si="286"/>
        <v>42608</v>
      </c>
      <c r="AB274" s="15">
        <f t="shared" si="286"/>
        <v>42609</v>
      </c>
      <c r="AC274" s="15">
        <f t="shared" si="286"/>
        <v>42610</v>
      </c>
      <c r="AD274" s="15">
        <f t="shared" si="286"/>
        <v>42611</v>
      </c>
      <c r="AE274" s="15">
        <f t="shared" si="286"/>
        <v>42612</v>
      </c>
      <c r="AF274" s="15">
        <f t="shared" si="286"/>
        <v>42613</v>
      </c>
    </row>
    <row r="275" spans="1:32" x14ac:dyDescent="0.15">
      <c r="A275" s="4">
        <f t="shared" si="279"/>
        <v>20169</v>
      </c>
      <c r="B275" s="15">
        <f>AF274+1</f>
        <v>42614</v>
      </c>
      <c r="C275" s="15">
        <f t="shared" ref="C275:AE275" si="287">B275+1</f>
        <v>42615</v>
      </c>
      <c r="D275" s="15">
        <f t="shared" si="287"/>
        <v>42616</v>
      </c>
      <c r="E275" s="15">
        <f t="shared" si="287"/>
        <v>42617</v>
      </c>
      <c r="F275" s="15">
        <f t="shared" si="287"/>
        <v>42618</v>
      </c>
      <c r="G275" s="15">
        <f t="shared" si="287"/>
        <v>42619</v>
      </c>
      <c r="H275" s="15">
        <f t="shared" si="287"/>
        <v>42620</v>
      </c>
      <c r="I275" s="15">
        <f t="shared" si="287"/>
        <v>42621</v>
      </c>
      <c r="J275" s="15">
        <f t="shared" si="287"/>
        <v>42622</v>
      </c>
      <c r="K275" s="15">
        <f t="shared" si="287"/>
        <v>42623</v>
      </c>
      <c r="L275" s="15">
        <f t="shared" si="287"/>
        <v>42624</v>
      </c>
      <c r="M275" s="15">
        <f t="shared" si="287"/>
        <v>42625</v>
      </c>
      <c r="N275" s="15">
        <f t="shared" si="287"/>
        <v>42626</v>
      </c>
      <c r="O275" s="15">
        <f t="shared" si="287"/>
        <v>42627</v>
      </c>
      <c r="P275" s="15">
        <f t="shared" si="287"/>
        <v>42628</v>
      </c>
      <c r="Q275" s="15">
        <f t="shared" si="287"/>
        <v>42629</v>
      </c>
      <c r="R275" s="15">
        <f t="shared" si="287"/>
        <v>42630</v>
      </c>
      <c r="S275" s="15">
        <f t="shared" si="287"/>
        <v>42631</v>
      </c>
      <c r="T275" s="15">
        <f t="shared" si="287"/>
        <v>42632</v>
      </c>
      <c r="U275" s="15">
        <f t="shared" si="287"/>
        <v>42633</v>
      </c>
      <c r="V275" s="15">
        <f t="shared" si="287"/>
        <v>42634</v>
      </c>
      <c r="W275" s="15">
        <f t="shared" si="287"/>
        <v>42635</v>
      </c>
      <c r="X275" s="15">
        <f t="shared" si="287"/>
        <v>42636</v>
      </c>
      <c r="Y275" s="15">
        <f t="shared" si="287"/>
        <v>42637</v>
      </c>
      <c r="Z275" s="15">
        <f t="shared" si="287"/>
        <v>42638</v>
      </c>
      <c r="AA275" s="15">
        <f t="shared" si="287"/>
        <v>42639</v>
      </c>
      <c r="AB275" s="15">
        <f t="shared" si="287"/>
        <v>42640</v>
      </c>
      <c r="AC275" s="15">
        <f t="shared" si="287"/>
        <v>42641</v>
      </c>
      <c r="AD275" s="15">
        <f t="shared" si="287"/>
        <v>42642</v>
      </c>
      <c r="AE275" s="15">
        <f t="shared" si="287"/>
        <v>42643</v>
      </c>
    </row>
    <row r="276" spans="1:32" x14ac:dyDescent="0.15">
      <c r="A276" s="4">
        <f>A264+100</f>
        <v>201610</v>
      </c>
      <c r="B276" s="15">
        <f>AE275+1</f>
        <v>42644</v>
      </c>
      <c r="C276" s="15">
        <f t="shared" ref="C276:AF276" si="288">B276+1</f>
        <v>42645</v>
      </c>
      <c r="D276" s="15">
        <f t="shared" si="288"/>
        <v>42646</v>
      </c>
      <c r="E276" s="15">
        <f t="shared" si="288"/>
        <v>42647</v>
      </c>
      <c r="F276" s="15">
        <f t="shared" si="288"/>
        <v>42648</v>
      </c>
      <c r="G276" s="15">
        <f t="shared" si="288"/>
        <v>42649</v>
      </c>
      <c r="H276" s="15">
        <f t="shared" si="288"/>
        <v>42650</v>
      </c>
      <c r="I276" s="15">
        <f t="shared" si="288"/>
        <v>42651</v>
      </c>
      <c r="J276" s="15">
        <f t="shared" si="288"/>
        <v>42652</v>
      </c>
      <c r="K276" s="15">
        <f t="shared" si="288"/>
        <v>42653</v>
      </c>
      <c r="L276" s="15">
        <f t="shared" si="288"/>
        <v>42654</v>
      </c>
      <c r="M276" s="15">
        <f t="shared" si="288"/>
        <v>42655</v>
      </c>
      <c r="N276" s="15">
        <f t="shared" si="288"/>
        <v>42656</v>
      </c>
      <c r="O276" s="15">
        <f t="shared" si="288"/>
        <v>42657</v>
      </c>
      <c r="P276" s="15">
        <f t="shared" si="288"/>
        <v>42658</v>
      </c>
      <c r="Q276" s="15">
        <f t="shared" si="288"/>
        <v>42659</v>
      </c>
      <c r="R276" s="15">
        <f t="shared" si="288"/>
        <v>42660</v>
      </c>
      <c r="S276" s="15">
        <f t="shared" si="288"/>
        <v>42661</v>
      </c>
      <c r="T276" s="15">
        <f t="shared" si="288"/>
        <v>42662</v>
      </c>
      <c r="U276" s="15">
        <f t="shared" si="288"/>
        <v>42663</v>
      </c>
      <c r="V276" s="15">
        <f t="shared" si="288"/>
        <v>42664</v>
      </c>
      <c r="W276" s="15">
        <f t="shared" si="288"/>
        <v>42665</v>
      </c>
      <c r="X276" s="15">
        <f t="shared" si="288"/>
        <v>42666</v>
      </c>
      <c r="Y276" s="15">
        <f t="shared" si="288"/>
        <v>42667</v>
      </c>
      <c r="Z276" s="15">
        <f t="shared" si="288"/>
        <v>42668</v>
      </c>
      <c r="AA276" s="15">
        <f t="shared" si="288"/>
        <v>42669</v>
      </c>
      <c r="AB276" s="15">
        <f t="shared" si="288"/>
        <v>42670</v>
      </c>
      <c r="AC276" s="15">
        <f t="shared" si="288"/>
        <v>42671</v>
      </c>
      <c r="AD276" s="15">
        <f t="shared" si="288"/>
        <v>42672</v>
      </c>
      <c r="AE276" s="15">
        <f t="shared" si="288"/>
        <v>42673</v>
      </c>
      <c r="AF276" s="15">
        <f t="shared" si="288"/>
        <v>42674</v>
      </c>
    </row>
    <row r="277" spans="1:32" x14ac:dyDescent="0.15">
      <c r="A277" s="4">
        <f>A265+100</f>
        <v>201611</v>
      </c>
      <c r="B277" s="15">
        <f>AF276+1</f>
        <v>42675</v>
      </c>
      <c r="C277" s="15">
        <f t="shared" ref="C277:AE277" si="289">B277+1</f>
        <v>42676</v>
      </c>
      <c r="D277" s="15">
        <f t="shared" si="289"/>
        <v>42677</v>
      </c>
      <c r="E277" s="15">
        <f t="shared" si="289"/>
        <v>42678</v>
      </c>
      <c r="F277" s="15">
        <f t="shared" si="289"/>
        <v>42679</v>
      </c>
      <c r="G277" s="15">
        <f t="shared" si="289"/>
        <v>42680</v>
      </c>
      <c r="H277" s="15">
        <f t="shared" si="289"/>
        <v>42681</v>
      </c>
      <c r="I277" s="15">
        <f t="shared" si="289"/>
        <v>42682</v>
      </c>
      <c r="J277" s="15">
        <f t="shared" si="289"/>
        <v>42683</v>
      </c>
      <c r="K277" s="15">
        <f t="shared" si="289"/>
        <v>42684</v>
      </c>
      <c r="L277" s="15">
        <f t="shared" si="289"/>
        <v>42685</v>
      </c>
      <c r="M277" s="15">
        <f t="shared" si="289"/>
        <v>42686</v>
      </c>
      <c r="N277" s="15">
        <f t="shared" si="289"/>
        <v>42687</v>
      </c>
      <c r="O277" s="15">
        <f t="shared" si="289"/>
        <v>42688</v>
      </c>
      <c r="P277" s="15">
        <f t="shared" si="289"/>
        <v>42689</v>
      </c>
      <c r="Q277" s="15">
        <f t="shared" si="289"/>
        <v>42690</v>
      </c>
      <c r="R277" s="15">
        <f t="shared" si="289"/>
        <v>42691</v>
      </c>
      <c r="S277" s="15">
        <f t="shared" si="289"/>
        <v>42692</v>
      </c>
      <c r="T277" s="15">
        <f t="shared" si="289"/>
        <v>42693</v>
      </c>
      <c r="U277" s="15">
        <f t="shared" si="289"/>
        <v>42694</v>
      </c>
      <c r="V277" s="15">
        <f t="shared" si="289"/>
        <v>42695</v>
      </c>
      <c r="W277" s="15">
        <f t="shared" si="289"/>
        <v>42696</v>
      </c>
      <c r="X277" s="15">
        <f t="shared" si="289"/>
        <v>42697</v>
      </c>
      <c r="Y277" s="15">
        <f t="shared" si="289"/>
        <v>42698</v>
      </c>
      <c r="Z277" s="15">
        <f t="shared" si="289"/>
        <v>42699</v>
      </c>
      <c r="AA277" s="15">
        <f t="shared" si="289"/>
        <v>42700</v>
      </c>
      <c r="AB277" s="15">
        <f t="shared" si="289"/>
        <v>42701</v>
      </c>
      <c r="AC277" s="15">
        <f t="shared" si="289"/>
        <v>42702</v>
      </c>
      <c r="AD277" s="15">
        <f t="shared" si="289"/>
        <v>42703</v>
      </c>
      <c r="AE277" s="15">
        <f t="shared" si="289"/>
        <v>42704</v>
      </c>
    </row>
    <row r="278" spans="1:32" x14ac:dyDescent="0.15">
      <c r="A278" s="4">
        <f>A266+100</f>
        <v>201612</v>
      </c>
      <c r="B278" s="15">
        <f>AE277+1</f>
        <v>42705</v>
      </c>
      <c r="C278" s="15">
        <f t="shared" ref="C278:AF278" si="290">B278+1</f>
        <v>42706</v>
      </c>
      <c r="D278" s="15">
        <f t="shared" si="290"/>
        <v>42707</v>
      </c>
      <c r="E278" s="15">
        <f t="shared" si="290"/>
        <v>42708</v>
      </c>
      <c r="F278" s="15">
        <f t="shared" si="290"/>
        <v>42709</v>
      </c>
      <c r="G278" s="15">
        <f t="shared" si="290"/>
        <v>42710</v>
      </c>
      <c r="H278" s="15">
        <f t="shared" si="290"/>
        <v>42711</v>
      </c>
      <c r="I278" s="15">
        <f t="shared" si="290"/>
        <v>42712</v>
      </c>
      <c r="J278" s="15">
        <f t="shared" si="290"/>
        <v>42713</v>
      </c>
      <c r="K278" s="15">
        <f t="shared" si="290"/>
        <v>42714</v>
      </c>
      <c r="L278" s="15">
        <f t="shared" si="290"/>
        <v>42715</v>
      </c>
      <c r="M278" s="15">
        <f t="shared" si="290"/>
        <v>42716</v>
      </c>
      <c r="N278" s="15">
        <f t="shared" si="290"/>
        <v>42717</v>
      </c>
      <c r="O278" s="15">
        <f t="shared" si="290"/>
        <v>42718</v>
      </c>
      <c r="P278" s="15">
        <f t="shared" si="290"/>
        <v>42719</v>
      </c>
      <c r="Q278" s="15">
        <f t="shared" si="290"/>
        <v>42720</v>
      </c>
      <c r="R278" s="15">
        <f t="shared" si="290"/>
        <v>42721</v>
      </c>
      <c r="S278" s="15">
        <f t="shared" si="290"/>
        <v>42722</v>
      </c>
      <c r="T278" s="15">
        <f t="shared" si="290"/>
        <v>42723</v>
      </c>
      <c r="U278" s="15">
        <f t="shared" si="290"/>
        <v>42724</v>
      </c>
      <c r="V278" s="15">
        <f t="shared" si="290"/>
        <v>42725</v>
      </c>
      <c r="W278" s="15">
        <f t="shared" si="290"/>
        <v>42726</v>
      </c>
      <c r="X278" s="15">
        <f t="shared" si="290"/>
        <v>42727</v>
      </c>
      <c r="Y278" s="15">
        <f t="shared" si="290"/>
        <v>42728</v>
      </c>
      <c r="Z278" s="15">
        <f t="shared" si="290"/>
        <v>42729</v>
      </c>
      <c r="AA278" s="15">
        <f t="shared" si="290"/>
        <v>42730</v>
      </c>
      <c r="AB278" s="15">
        <f t="shared" si="290"/>
        <v>42731</v>
      </c>
      <c r="AC278" s="15">
        <f t="shared" si="290"/>
        <v>42732</v>
      </c>
      <c r="AD278" s="15">
        <f t="shared" si="290"/>
        <v>42733</v>
      </c>
      <c r="AE278" s="15">
        <f t="shared" si="290"/>
        <v>42734</v>
      </c>
      <c r="AF278" s="15">
        <f t="shared" si="290"/>
        <v>42735</v>
      </c>
    </row>
    <row r="279" spans="1:32" x14ac:dyDescent="0.15">
      <c r="A279" s="4">
        <f>A267+10</f>
        <v>20171</v>
      </c>
      <c r="B279" s="15">
        <v>42736</v>
      </c>
      <c r="C279" s="15">
        <f>B279+1</f>
        <v>42737</v>
      </c>
      <c r="D279" s="15">
        <f t="shared" ref="D279:AF279" si="291">C279+1</f>
        <v>42738</v>
      </c>
      <c r="E279" s="15">
        <f t="shared" si="291"/>
        <v>42739</v>
      </c>
      <c r="F279" s="15">
        <f t="shared" si="291"/>
        <v>42740</v>
      </c>
      <c r="G279" s="15">
        <f t="shared" si="291"/>
        <v>42741</v>
      </c>
      <c r="H279" s="15">
        <f t="shared" si="291"/>
        <v>42742</v>
      </c>
      <c r="I279" s="15">
        <f t="shared" si="291"/>
        <v>42743</v>
      </c>
      <c r="J279" s="15">
        <f t="shared" si="291"/>
        <v>42744</v>
      </c>
      <c r="K279" s="15">
        <f t="shared" si="291"/>
        <v>42745</v>
      </c>
      <c r="L279" s="15">
        <f t="shared" si="291"/>
        <v>42746</v>
      </c>
      <c r="M279" s="15">
        <f t="shared" si="291"/>
        <v>42747</v>
      </c>
      <c r="N279" s="15">
        <f t="shared" si="291"/>
        <v>42748</v>
      </c>
      <c r="O279" s="15">
        <f t="shared" si="291"/>
        <v>42749</v>
      </c>
      <c r="P279" s="15">
        <f t="shared" si="291"/>
        <v>42750</v>
      </c>
      <c r="Q279" s="15">
        <f t="shared" si="291"/>
        <v>42751</v>
      </c>
      <c r="R279" s="15">
        <f t="shared" si="291"/>
        <v>42752</v>
      </c>
      <c r="S279" s="15">
        <f t="shared" si="291"/>
        <v>42753</v>
      </c>
      <c r="T279" s="15">
        <f t="shared" si="291"/>
        <v>42754</v>
      </c>
      <c r="U279" s="15">
        <f t="shared" si="291"/>
        <v>42755</v>
      </c>
      <c r="V279" s="15">
        <f t="shared" si="291"/>
        <v>42756</v>
      </c>
      <c r="W279" s="15">
        <f t="shared" si="291"/>
        <v>42757</v>
      </c>
      <c r="X279" s="15">
        <f t="shared" si="291"/>
        <v>42758</v>
      </c>
      <c r="Y279" s="15">
        <f t="shared" si="291"/>
        <v>42759</v>
      </c>
      <c r="Z279" s="15">
        <f t="shared" si="291"/>
        <v>42760</v>
      </c>
      <c r="AA279" s="15">
        <f t="shared" si="291"/>
        <v>42761</v>
      </c>
      <c r="AB279" s="15">
        <f t="shared" si="291"/>
        <v>42762</v>
      </c>
      <c r="AC279" s="15">
        <f t="shared" si="291"/>
        <v>42763</v>
      </c>
      <c r="AD279" s="15">
        <f t="shared" si="291"/>
        <v>42764</v>
      </c>
      <c r="AE279" s="15">
        <f t="shared" si="291"/>
        <v>42765</v>
      </c>
      <c r="AF279" s="15">
        <f t="shared" si="291"/>
        <v>42766</v>
      </c>
    </row>
    <row r="280" spans="1:32" x14ac:dyDescent="0.15">
      <c r="A280" s="4">
        <f t="shared" ref="A280:A287" si="292">A268+10</f>
        <v>20172</v>
      </c>
      <c r="B280" s="15">
        <f>AF279+1</f>
        <v>42767</v>
      </c>
      <c r="C280" s="15">
        <f>B280+1</f>
        <v>42768</v>
      </c>
      <c r="D280" s="15">
        <f t="shared" ref="D280:AC280" si="293">C280+1</f>
        <v>42769</v>
      </c>
      <c r="E280" s="15">
        <f t="shared" si="293"/>
        <v>42770</v>
      </c>
      <c r="F280" s="15">
        <f t="shared" si="293"/>
        <v>42771</v>
      </c>
      <c r="G280" s="15">
        <f t="shared" si="293"/>
        <v>42772</v>
      </c>
      <c r="H280" s="15">
        <f t="shared" si="293"/>
        <v>42773</v>
      </c>
      <c r="I280" s="15">
        <f t="shared" si="293"/>
        <v>42774</v>
      </c>
      <c r="J280" s="15">
        <f t="shared" si="293"/>
        <v>42775</v>
      </c>
      <c r="K280" s="15">
        <f t="shared" si="293"/>
        <v>42776</v>
      </c>
      <c r="L280" s="15">
        <f t="shared" si="293"/>
        <v>42777</v>
      </c>
      <c r="M280" s="15">
        <f t="shared" si="293"/>
        <v>42778</v>
      </c>
      <c r="N280" s="15">
        <f t="shared" si="293"/>
        <v>42779</v>
      </c>
      <c r="O280" s="15">
        <f t="shared" si="293"/>
        <v>42780</v>
      </c>
      <c r="P280" s="15">
        <f t="shared" si="293"/>
        <v>42781</v>
      </c>
      <c r="Q280" s="15">
        <f t="shared" si="293"/>
        <v>42782</v>
      </c>
      <c r="R280" s="15">
        <f t="shared" si="293"/>
        <v>42783</v>
      </c>
      <c r="S280" s="15">
        <f t="shared" si="293"/>
        <v>42784</v>
      </c>
      <c r="T280" s="15">
        <f t="shared" si="293"/>
        <v>42785</v>
      </c>
      <c r="U280" s="15">
        <f t="shared" si="293"/>
        <v>42786</v>
      </c>
      <c r="V280" s="15">
        <f t="shared" si="293"/>
        <v>42787</v>
      </c>
      <c r="W280" s="15">
        <f t="shared" si="293"/>
        <v>42788</v>
      </c>
      <c r="X280" s="15">
        <f t="shared" si="293"/>
        <v>42789</v>
      </c>
      <c r="Y280" s="15">
        <f t="shared" si="293"/>
        <v>42790</v>
      </c>
      <c r="Z280" s="15">
        <f t="shared" si="293"/>
        <v>42791</v>
      </c>
      <c r="AA280" s="15">
        <f t="shared" si="293"/>
        <v>42792</v>
      </c>
      <c r="AB280" s="15">
        <f t="shared" si="293"/>
        <v>42793</v>
      </c>
      <c r="AC280" s="15">
        <f t="shared" si="293"/>
        <v>42794</v>
      </c>
      <c r="AD280" s="15"/>
      <c r="AE280" s="15"/>
      <c r="AF280" s="15"/>
    </row>
    <row r="281" spans="1:32" x14ac:dyDescent="0.15">
      <c r="A281" s="4">
        <f t="shared" si="292"/>
        <v>20173</v>
      </c>
      <c r="B281" s="15">
        <f>AC280+1</f>
        <v>42795</v>
      </c>
      <c r="C281" s="15">
        <f>B281+1</f>
        <v>42796</v>
      </c>
      <c r="D281" s="15">
        <f t="shared" ref="D281:AF281" si="294">C281+1</f>
        <v>42797</v>
      </c>
      <c r="E281" s="15">
        <f t="shared" si="294"/>
        <v>42798</v>
      </c>
      <c r="F281" s="15">
        <f t="shared" si="294"/>
        <v>42799</v>
      </c>
      <c r="G281" s="15">
        <f t="shared" si="294"/>
        <v>42800</v>
      </c>
      <c r="H281" s="15">
        <f t="shared" si="294"/>
        <v>42801</v>
      </c>
      <c r="I281" s="15">
        <f t="shared" si="294"/>
        <v>42802</v>
      </c>
      <c r="J281" s="15">
        <f t="shared" si="294"/>
        <v>42803</v>
      </c>
      <c r="K281" s="15">
        <f t="shared" si="294"/>
        <v>42804</v>
      </c>
      <c r="L281" s="15">
        <f t="shared" si="294"/>
        <v>42805</v>
      </c>
      <c r="M281" s="15">
        <f t="shared" si="294"/>
        <v>42806</v>
      </c>
      <c r="N281" s="15">
        <f t="shared" si="294"/>
        <v>42807</v>
      </c>
      <c r="O281" s="15">
        <f t="shared" si="294"/>
        <v>42808</v>
      </c>
      <c r="P281" s="15">
        <f t="shared" si="294"/>
        <v>42809</v>
      </c>
      <c r="Q281" s="15">
        <f t="shared" si="294"/>
        <v>42810</v>
      </c>
      <c r="R281" s="15">
        <f t="shared" si="294"/>
        <v>42811</v>
      </c>
      <c r="S281" s="15">
        <f t="shared" si="294"/>
        <v>42812</v>
      </c>
      <c r="T281" s="15">
        <f t="shared" si="294"/>
        <v>42813</v>
      </c>
      <c r="U281" s="15">
        <f t="shared" si="294"/>
        <v>42814</v>
      </c>
      <c r="V281" s="15">
        <f t="shared" si="294"/>
        <v>42815</v>
      </c>
      <c r="W281" s="15">
        <f t="shared" si="294"/>
        <v>42816</v>
      </c>
      <c r="X281" s="15">
        <f t="shared" si="294"/>
        <v>42817</v>
      </c>
      <c r="Y281" s="15">
        <f t="shared" si="294"/>
        <v>42818</v>
      </c>
      <c r="Z281" s="15">
        <f t="shared" si="294"/>
        <v>42819</v>
      </c>
      <c r="AA281" s="15">
        <f t="shared" si="294"/>
        <v>42820</v>
      </c>
      <c r="AB281" s="15">
        <f t="shared" si="294"/>
        <v>42821</v>
      </c>
      <c r="AC281" s="15">
        <f t="shared" si="294"/>
        <v>42822</v>
      </c>
      <c r="AD281" s="15">
        <f t="shared" si="294"/>
        <v>42823</v>
      </c>
      <c r="AE281" s="15">
        <f t="shared" si="294"/>
        <v>42824</v>
      </c>
      <c r="AF281" s="15">
        <f t="shared" si="294"/>
        <v>42825</v>
      </c>
    </row>
    <row r="282" spans="1:32" x14ac:dyDescent="0.15">
      <c r="A282" s="4">
        <f t="shared" si="292"/>
        <v>20174</v>
      </c>
      <c r="B282" s="15">
        <f>AF281+1</f>
        <v>42826</v>
      </c>
      <c r="C282" s="15">
        <f>B282+1</f>
        <v>42827</v>
      </c>
      <c r="D282" s="15">
        <f t="shared" ref="D282:AE282" si="295">C282+1</f>
        <v>42828</v>
      </c>
      <c r="E282" s="15">
        <f t="shared" si="295"/>
        <v>42829</v>
      </c>
      <c r="F282" s="15">
        <f t="shared" si="295"/>
        <v>42830</v>
      </c>
      <c r="G282" s="15">
        <f t="shared" si="295"/>
        <v>42831</v>
      </c>
      <c r="H282" s="15">
        <f t="shared" si="295"/>
        <v>42832</v>
      </c>
      <c r="I282" s="15">
        <f t="shared" si="295"/>
        <v>42833</v>
      </c>
      <c r="J282" s="15">
        <f t="shared" si="295"/>
        <v>42834</v>
      </c>
      <c r="K282" s="15">
        <f t="shared" si="295"/>
        <v>42835</v>
      </c>
      <c r="L282" s="15">
        <f t="shared" si="295"/>
        <v>42836</v>
      </c>
      <c r="M282" s="15">
        <f t="shared" si="295"/>
        <v>42837</v>
      </c>
      <c r="N282" s="15">
        <f t="shared" si="295"/>
        <v>42838</v>
      </c>
      <c r="O282" s="15">
        <f t="shared" si="295"/>
        <v>42839</v>
      </c>
      <c r="P282" s="15">
        <f t="shared" si="295"/>
        <v>42840</v>
      </c>
      <c r="Q282" s="15">
        <f t="shared" si="295"/>
        <v>42841</v>
      </c>
      <c r="R282" s="15">
        <f t="shared" si="295"/>
        <v>42842</v>
      </c>
      <c r="S282" s="15">
        <f t="shared" si="295"/>
        <v>42843</v>
      </c>
      <c r="T282" s="15">
        <f t="shared" si="295"/>
        <v>42844</v>
      </c>
      <c r="U282" s="15">
        <f t="shared" si="295"/>
        <v>42845</v>
      </c>
      <c r="V282" s="15">
        <f t="shared" si="295"/>
        <v>42846</v>
      </c>
      <c r="W282" s="15">
        <f t="shared" si="295"/>
        <v>42847</v>
      </c>
      <c r="X282" s="15">
        <f t="shared" si="295"/>
        <v>42848</v>
      </c>
      <c r="Y282" s="15">
        <f t="shared" si="295"/>
        <v>42849</v>
      </c>
      <c r="Z282" s="15">
        <f t="shared" si="295"/>
        <v>42850</v>
      </c>
      <c r="AA282" s="15">
        <f t="shared" si="295"/>
        <v>42851</v>
      </c>
      <c r="AB282" s="15">
        <f t="shared" si="295"/>
        <v>42852</v>
      </c>
      <c r="AC282" s="15">
        <f t="shared" si="295"/>
        <v>42853</v>
      </c>
      <c r="AD282" s="15">
        <f t="shared" si="295"/>
        <v>42854</v>
      </c>
      <c r="AE282" s="15">
        <f t="shared" si="295"/>
        <v>42855</v>
      </c>
      <c r="AF282" s="15"/>
    </row>
    <row r="283" spans="1:32" x14ac:dyDescent="0.15">
      <c r="A283" s="4">
        <f t="shared" si="292"/>
        <v>20175</v>
      </c>
      <c r="B283" s="15">
        <f>AE282+1</f>
        <v>42856</v>
      </c>
      <c r="C283" s="15">
        <f t="shared" ref="C283:AF283" si="296">B283+1</f>
        <v>42857</v>
      </c>
      <c r="D283" s="15">
        <f t="shared" si="296"/>
        <v>42858</v>
      </c>
      <c r="E283" s="15">
        <f t="shared" si="296"/>
        <v>42859</v>
      </c>
      <c r="F283" s="15">
        <f t="shared" si="296"/>
        <v>42860</v>
      </c>
      <c r="G283" s="15">
        <f t="shared" si="296"/>
        <v>42861</v>
      </c>
      <c r="H283" s="15">
        <f t="shared" si="296"/>
        <v>42862</v>
      </c>
      <c r="I283" s="15">
        <f t="shared" si="296"/>
        <v>42863</v>
      </c>
      <c r="J283" s="15">
        <f t="shared" si="296"/>
        <v>42864</v>
      </c>
      <c r="K283" s="15">
        <f t="shared" si="296"/>
        <v>42865</v>
      </c>
      <c r="L283" s="15">
        <f t="shared" si="296"/>
        <v>42866</v>
      </c>
      <c r="M283" s="15">
        <f t="shared" si="296"/>
        <v>42867</v>
      </c>
      <c r="N283" s="15">
        <f t="shared" si="296"/>
        <v>42868</v>
      </c>
      <c r="O283" s="15">
        <f t="shared" si="296"/>
        <v>42869</v>
      </c>
      <c r="P283" s="15">
        <f t="shared" si="296"/>
        <v>42870</v>
      </c>
      <c r="Q283" s="15">
        <f t="shared" si="296"/>
        <v>42871</v>
      </c>
      <c r="R283" s="15">
        <f t="shared" si="296"/>
        <v>42872</v>
      </c>
      <c r="S283" s="15">
        <f t="shared" si="296"/>
        <v>42873</v>
      </c>
      <c r="T283" s="15">
        <f t="shared" si="296"/>
        <v>42874</v>
      </c>
      <c r="U283" s="15">
        <f t="shared" si="296"/>
        <v>42875</v>
      </c>
      <c r="V283" s="15">
        <f t="shared" si="296"/>
        <v>42876</v>
      </c>
      <c r="W283" s="15">
        <f t="shared" si="296"/>
        <v>42877</v>
      </c>
      <c r="X283" s="15">
        <f t="shared" si="296"/>
        <v>42878</v>
      </c>
      <c r="Y283" s="15">
        <f t="shared" si="296"/>
        <v>42879</v>
      </c>
      <c r="Z283" s="15">
        <f t="shared" si="296"/>
        <v>42880</v>
      </c>
      <c r="AA283" s="15">
        <f t="shared" si="296"/>
        <v>42881</v>
      </c>
      <c r="AB283" s="15">
        <f t="shared" si="296"/>
        <v>42882</v>
      </c>
      <c r="AC283" s="15">
        <f t="shared" si="296"/>
        <v>42883</v>
      </c>
      <c r="AD283" s="15">
        <f t="shared" si="296"/>
        <v>42884</v>
      </c>
      <c r="AE283" s="15">
        <f t="shared" si="296"/>
        <v>42885</v>
      </c>
      <c r="AF283" s="15">
        <f t="shared" si="296"/>
        <v>42886</v>
      </c>
    </row>
    <row r="284" spans="1:32" x14ac:dyDescent="0.15">
      <c r="A284" s="4">
        <f t="shared" si="292"/>
        <v>20176</v>
      </c>
      <c r="B284" s="15">
        <f>AF283+1</f>
        <v>42887</v>
      </c>
      <c r="C284" s="15">
        <f t="shared" ref="C284:AE284" si="297">B284+1</f>
        <v>42888</v>
      </c>
      <c r="D284" s="15">
        <f t="shared" si="297"/>
        <v>42889</v>
      </c>
      <c r="E284" s="15">
        <f t="shared" si="297"/>
        <v>42890</v>
      </c>
      <c r="F284" s="15">
        <f t="shared" si="297"/>
        <v>42891</v>
      </c>
      <c r="G284" s="15">
        <f t="shared" si="297"/>
        <v>42892</v>
      </c>
      <c r="H284" s="15">
        <f t="shared" si="297"/>
        <v>42893</v>
      </c>
      <c r="I284" s="15">
        <f t="shared" si="297"/>
        <v>42894</v>
      </c>
      <c r="J284" s="15">
        <f t="shared" si="297"/>
        <v>42895</v>
      </c>
      <c r="K284" s="15">
        <f t="shared" si="297"/>
        <v>42896</v>
      </c>
      <c r="L284" s="15">
        <f t="shared" si="297"/>
        <v>42897</v>
      </c>
      <c r="M284" s="15">
        <f t="shared" si="297"/>
        <v>42898</v>
      </c>
      <c r="N284" s="15">
        <f t="shared" si="297"/>
        <v>42899</v>
      </c>
      <c r="O284" s="15">
        <f t="shared" si="297"/>
        <v>42900</v>
      </c>
      <c r="P284" s="15">
        <f t="shared" si="297"/>
        <v>42901</v>
      </c>
      <c r="Q284" s="15">
        <f t="shared" si="297"/>
        <v>42902</v>
      </c>
      <c r="R284" s="15">
        <f t="shared" si="297"/>
        <v>42903</v>
      </c>
      <c r="S284" s="15">
        <f t="shared" si="297"/>
        <v>42904</v>
      </c>
      <c r="T284" s="15">
        <f t="shared" si="297"/>
        <v>42905</v>
      </c>
      <c r="U284" s="15">
        <f t="shared" si="297"/>
        <v>42906</v>
      </c>
      <c r="V284" s="15">
        <f t="shared" si="297"/>
        <v>42907</v>
      </c>
      <c r="W284" s="15">
        <f t="shared" si="297"/>
        <v>42908</v>
      </c>
      <c r="X284" s="15">
        <f t="shared" si="297"/>
        <v>42909</v>
      </c>
      <c r="Y284" s="15">
        <f t="shared" si="297"/>
        <v>42910</v>
      </c>
      <c r="Z284" s="15">
        <f t="shared" si="297"/>
        <v>42911</v>
      </c>
      <c r="AA284" s="15">
        <f t="shared" si="297"/>
        <v>42912</v>
      </c>
      <c r="AB284" s="15">
        <f t="shared" si="297"/>
        <v>42913</v>
      </c>
      <c r="AC284" s="15">
        <f t="shared" si="297"/>
        <v>42914</v>
      </c>
      <c r="AD284" s="15">
        <f t="shared" si="297"/>
        <v>42915</v>
      </c>
      <c r="AE284" s="15">
        <f t="shared" si="297"/>
        <v>42916</v>
      </c>
    </row>
    <row r="285" spans="1:32" x14ac:dyDescent="0.15">
      <c r="A285" s="4">
        <f t="shared" si="292"/>
        <v>20177</v>
      </c>
      <c r="B285" s="15">
        <f>AE284+1</f>
        <v>42917</v>
      </c>
      <c r="C285" s="15">
        <f t="shared" ref="C285:AF285" si="298">B285+1</f>
        <v>42918</v>
      </c>
      <c r="D285" s="15">
        <f t="shared" si="298"/>
        <v>42919</v>
      </c>
      <c r="E285" s="15">
        <f t="shared" si="298"/>
        <v>42920</v>
      </c>
      <c r="F285" s="15">
        <f t="shared" si="298"/>
        <v>42921</v>
      </c>
      <c r="G285" s="15">
        <f t="shared" si="298"/>
        <v>42922</v>
      </c>
      <c r="H285" s="15">
        <f t="shared" si="298"/>
        <v>42923</v>
      </c>
      <c r="I285" s="15">
        <f t="shared" si="298"/>
        <v>42924</v>
      </c>
      <c r="J285" s="15">
        <f t="shared" si="298"/>
        <v>42925</v>
      </c>
      <c r="K285" s="15">
        <f t="shared" si="298"/>
        <v>42926</v>
      </c>
      <c r="L285" s="15">
        <f t="shared" si="298"/>
        <v>42927</v>
      </c>
      <c r="M285" s="15">
        <f t="shared" si="298"/>
        <v>42928</v>
      </c>
      <c r="N285" s="15">
        <f t="shared" si="298"/>
        <v>42929</v>
      </c>
      <c r="O285" s="15">
        <f t="shared" si="298"/>
        <v>42930</v>
      </c>
      <c r="P285" s="15">
        <f t="shared" si="298"/>
        <v>42931</v>
      </c>
      <c r="Q285" s="15">
        <f t="shared" si="298"/>
        <v>42932</v>
      </c>
      <c r="R285" s="15">
        <f t="shared" si="298"/>
        <v>42933</v>
      </c>
      <c r="S285" s="15">
        <f t="shared" si="298"/>
        <v>42934</v>
      </c>
      <c r="T285" s="15">
        <f t="shared" si="298"/>
        <v>42935</v>
      </c>
      <c r="U285" s="15">
        <f t="shared" si="298"/>
        <v>42936</v>
      </c>
      <c r="V285" s="15">
        <f t="shared" si="298"/>
        <v>42937</v>
      </c>
      <c r="W285" s="15">
        <f t="shared" si="298"/>
        <v>42938</v>
      </c>
      <c r="X285" s="15">
        <f t="shared" si="298"/>
        <v>42939</v>
      </c>
      <c r="Y285" s="15">
        <f t="shared" si="298"/>
        <v>42940</v>
      </c>
      <c r="Z285" s="15">
        <f t="shared" si="298"/>
        <v>42941</v>
      </c>
      <c r="AA285" s="15">
        <f t="shared" si="298"/>
        <v>42942</v>
      </c>
      <c r="AB285" s="15">
        <f t="shared" si="298"/>
        <v>42943</v>
      </c>
      <c r="AC285" s="15">
        <f t="shared" si="298"/>
        <v>42944</v>
      </c>
      <c r="AD285" s="15">
        <f t="shared" si="298"/>
        <v>42945</v>
      </c>
      <c r="AE285" s="15">
        <f t="shared" si="298"/>
        <v>42946</v>
      </c>
      <c r="AF285" s="15">
        <f t="shared" si="298"/>
        <v>42947</v>
      </c>
    </row>
    <row r="286" spans="1:32" x14ac:dyDescent="0.15">
      <c r="A286" s="4">
        <f t="shared" si="292"/>
        <v>20178</v>
      </c>
      <c r="B286" s="15">
        <f>AF285+1</f>
        <v>42948</v>
      </c>
      <c r="C286" s="15">
        <f t="shared" ref="C286:AF286" si="299">B286+1</f>
        <v>42949</v>
      </c>
      <c r="D286" s="15">
        <f t="shared" si="299"/>
        <v>42950</v>
      </c>
      <c r="E286" s="15">
        <f t="shared" si="299"/>
        <v>42951</v>
      </c>
      <c r="F286" s="15">
        <f t="shared" si="299"/>
        <v>42952</v>
      </c>
      <c r="G286" s="15">
        <f t="shared" si="299"/>
        <v>42953</v>
      </c>
      <c r="H286" s="15">
        <f t="shared" si="299"/>
        <v>42954</v>
      </c>
      <c r="I286" s="15">
        <f t="shared" si="299"/>
        <v>42955</v>
      </c>
      <c r="J286" s="15">
        <f t="shared" si="299"/>
        <v>42956</v>
      </c>
      <c r="K286" s="15">
        <f t="shared" si="299"/>
        <v>42957</v>
      </c>
      <c r="L286" s="15">
        <f t="shared" si="299"/>
        <v>42958</v>
      </c>
      <c r="M286" s="15">
        <f t="shared" si="299"/>
        <v>42959</v>
      </c>
      <c r="N286" s="15">
        <f t="shared" si="299"/>
        <v>42960</v>
      </c>
      <c r="O286" s="15">
        <f t="shared" si="299"/>
        <v>42961</v>
      </c>
      <c r="P286" s="15">
        <f t="shared" si="299"/>
        <v>42962</v>
      </c>
      <c r="Q286" s="15">
        <f t="shared" si="299"/>
        <v>42963</v>
      </c>
      <c r="R286" s="15">
        <f t="shared" si="299"/>
        <v>42964</v>
      </c>
      <c r="S286" s="15">
        <f t="shared" si="299"/>
        <v>42965</v>
      </c>
      <c r="T286" s="15">
        <f t="shared" si="299"/>
        <v>42966</v>
      </c>
      <c r="U286" s="15">
        <f t="shared" si="299"/>
        <v>42967</v>
      </c>
      <c r="V286" s="15">
        <f t="shared" si="299"/>
        <v>42968</v>
      </c>
      <c r="W286" s="15">
        <f t="shared" si="299"/>
        <v>42969</v>
      </c>
      <c r="X286" s="15">
        <f t="shared" si="299"/>
        <v>42970</v>
      </c>
      <c r="Y286" s="15">
        <f t="shared" si="299"/>
        <v>42971</v>
      </c>
      <c r="Z286" s="15">
        <f t="shared" si="299"/>
        <v>42972</v>
      </c>
      <c r="AA286" s="15">
        <f t="shared" si="299"/>
        <v>42973</v>
      </c>
      <c r="AB286" s="15">
        <f t="shared" si="299"/>
        <v>42974</v>
      </c>
      <c r="AC286" s="15">
        <f t="shared" si="299"/>
        <v>42975</v>
      </c>
      <c r="AD286" s="15">
        <f t="shared" si="299"/>
        <v>42976</v>
      </c>
      <c r="AE286" s="15">
        <f t="shared" si="299"/>
        <v>42977</v>
      </c>
      <c r="AF286" s="15">
        <f t="shared" si="299"/>
        <v>42978</v>
      </c>
    </row>
    <row r="287" spans="1:32" x14ac:dyDescent="0.15">
      <c r="A287" s="4">
        <f t="shared" si="292"/>
        <v>20179</v>
      </c>
      <c r="B287" s="15">
        <f>AF286+1</f>
        <v>42979</v>
      </c>
      <c r="C287" s="15">
        <f t="shared" ref="C287:AE287" si="300">B287+1</f>
        <v>42980</v>
      </c>
      <c r="D287" s="15">
        <f t="shared" si="300"/>
        <v>42981</v>
      </c>
      <c r="E287" s="15">
        <f t="shared" si="300"/>
        <v>42982</v>
      </c>
      <c r="F287" s="15">
        <f t="shared" si="300"/>
        <v>42983</v>
      </c>
      <c r="G287" s="15">
        <f t="shared" si="300"/>
        <v>42984</v>
      </c>
      <c r="H287" s="15">
        <f t="shared" si="300"/>
        <v>42985</v>
      </c>
      <c r="I287" s="15">
        <f t="shared" si="300"/>
        <v>42986</v>
      </c>
      <c r="J287" s="15">
        <f t="shared" si="300"/>
        <v>42987</v>
      </c>
      <c r="K287" s="15">
        <f t="shared" si="300"/>
        <v>42988</v>
      </c>
      <c r="L287" s="15">
        <f t="shared" si="300"/>
        <v>42989</v>
      </c>
      <c r="M287" s="15">
        <f t="shared" si="300"/>
        <v>42990</v>
      </c>
      <c r="N287" s="15">
        <f t="shared" si="300"/>
        <v>42991</v>
      </c>
      <c r="O287" s="15">
        <f t="shared" si="300"/>
        <v>42992</v>
      </c>
      <c r="P287" s="15">
        <f t="shared" si="300"/>
        <v>42993</v>
      </c>
      <c r="Q287" s="15">
        <f t="shared" si="300"/>
        <v>42994</v>
      </c>
      <c r="R287" s="15">
        <f t="shared" si="300"/>
        <v>42995</v>
      </c>
      <c r="S287" s="15">
        <f t="shared" si="300"/>
        <v>42996</v>
      </c>
      <c r="T287" s="15">
        <f t="shared" si="300"/>
        <v>42997</v>
      </c>
      <c r="U287" s="15">
        <f t="shared" si="300"/>
        <v>42998</v>
      </c>
      <c r="V287" s="15">
        <f t="shared" si="300"/>
        <v>42999</v>
      </c>
      <c r="W287" s="15">
        <f t="shared" si="300"/>
        <v>43000</v>
      </c>
      <c r="X287" s="15">
        <f t="shared" si="300"/>
        <v>43001</v>
      </c>
      <c r="Y287" s="15">
        <f t="shared" si="300"/>
        <v>43002</v>
      </c>
      <c r="Z287" s="15">
        <f t="shared" si="300"/>
        <v>43003</v>
      </c>
      <c r="AA287" s="15">
        <f t="shared" si="300"/>
        <v>43004</v>
      </c>
      <c r="AB287" s="15">
        <f t="shared" si="300"/>
        <v>43005</v>
      </c>
      <c r="AC287" s="15">
        <f t="shared" si="300"/>
        <v>43006</v>
      </c>
      <c r="AD287" s="15">
        <f t="shared" si="300"/>
        <v>43007</v>
      </c>
      <c r="AE287" s="15">
        <f t="shared" si="300"/>
        <v>43008</v>
      </c>
    </row>
    <row r="288" spans="1:32" x14ac:dyDescent="0.15">
      <c r="A288" s="4">
        <f>A276+100</f>
        <v>201710</v>
      </c>
      <c r="B288" s="15">
        <f>AE287+1</f>
        <v>43009</v>
      </c>
      <c r="C288" s="15">
        <f t="shared" ref="C288:AF288" si="301">B288+1</f>
        <v>43010</v>
      </c>
      <c r="D288" s="15">
        <f t="shared" si="301"/>
        <v>43011</v>
      </c>
      <c r="E288" s="15">
        <f t="shared" si="301"/>
        <v>43012</v>
      </c>
      <c r="F288" s="15">
        <f t="shared" si="301"/>
        <v>43013</v>
      </c>
      <c r="G288" s="15">
        <f t="shared" si="301"/>
        <v>43014</v>
      </c>
      <c r="H288" s="15">
        <f t="shared" si="301"/>
        <v>43015</v>
      </c>
      <c r="I288" s="15">
        <f t="shared" si="301"/>
        <v>43016</v>
      </c>
      <c r="J288" s="15">
        <f t="shared" si="301"/>
        <v>43017</v>
      </c>
      <c r="K288" s="15">
        <f t="shared" si="301"/>
        <v>43018</v>
      </c>
      <c r="L288" s="15">
        <f t="shared" si="301"/>
        <v>43019</v>
      </c>
      <c r="M288" s="15">
        <f t="shared" si="301"/>
        <v>43020</v>
      </c>
      <c r="N288" s="15">
        <f t="shared" si="301"/>
        <v>43021</v>
      </c>
      <c r="O288" s="15">
        <f t="shared" si="301"/>
        <v>43022</v>
      </c>
      <c r="P288" s="15">
        <f t="shared" si="301"/>
        <v>43023</v>
      </c>
      <c r="Q288" s="15">
        <f t="shared" si="301"/>
        <v>43024</v>
      </c>
      <c r="R288" s="15">
        <f t="shared" si="301"/>
        <v>43025</v>
      </c>
      <c r="S288" s="15">
        <f t="shared" si="301"/>
        <v>43026</v>
      </c>
      <c r="T288" s="15">
        <f t="shared" si="301"/>
        <v>43027</v>
      </c>
      <c r="U288" s="15">
        <f t="shared" si="301"/>
        <v>43028</v>
      </c>
      <c r="V288" s="15">
        <f t="shared" si="301"/>
        <v>43029</v>
      </c>
      <c r="W288" s="15">
        <f t="shared" si="301"/>
        <v>43030</v>
      </c>
      <c r="X288" s="15">
        <f t="shared" si="301"/>
        <v>43031</v>
      </c>
      <c r="Y288" s="15">
        <f t="shared" si="301"/>
        <v>43032</v>
      </c>
      <c r="Z288" s="15">
        <f t="shared" si="301"/>
        <v>43033</v>
      </c>
      <c r="AA288" s="15">
        <f t="shared" si="301"/>
        <v>43034</v>
      </c>
      <c r="AB288" s="15">
        <f t="shared" si="301"/>
        <v>43035</v>
      </c>
      <c r="AC288" s="15">
        <f t="shared" si="301"/>
        <v>43036</v>
      </c>
      <c r="AD288" s="15">
        <f t="shared" si="301"/>
        <v>43037</v>
      </c>
      <c r="AE288" s="15">
        <f t="shared" si="301"/>
        <v>43038</v>
      </c>
      <c r="AF288" s="15">
        <f t="shared" si="301"/>
        <v>43039</v>
      </c>
    </row>
    <row r="289" spans="1:32" x14ac:dyDescent="0.15">
      <c r="A289" s="4">
        <f>A277+100</f>
        <v>201711</v>
      </c>
      <c r="B289" s="15">
        <f>AF288+1</f>
        <v>43040</v>
      </c>
      <c r="C289" s="15">
        <f t="shared" ref="C289:AE289" si="302">B289+1</f>
        <v>43041</v>
      </c>
      <c r="D289" s="15">
        <f t="shared" si="302"/>
        <v>43042</v>
      </c>
      <c r="E289" s="15">
        <f t="shared" si="302"/>
        <v>43043</v>
      </c>
      <c r="F289" s="15">
        <f t="shared" si="302"/>
        <v>43044</v>
      </c>
      <c r="G289" s="15">
        <f t="shared" si="302"/>
        <v>43045</v>
      </c>
      <c r="H289" s="15">
        <f t="shared" si="302"/>
        <v>43046</v>
      </c>
      <c r="I289" s="15">
        <f t="shared" si="302"/>
        <v>43047</v>
      </c>
      <c r="J289" s="15">
        <f t="shared" si="302"/>
        <v>43048</v>
      </c>
      <c r="K289" s="15">
        <f t="shared" si="302"/>
        <v>43049</v>
      </c>
      <c r="L289" s="15">
        <f t="shared" si="302"/>
        <v>43050</v>
      </c>
      <c r="M289" s="15">
        <f t="shared" si="302"/>
        <v>43051</v>
      </c>
      <c r="N289" s="15">
        <f t="shared" si="302"/>
        <v>43052</v>
      </c>
      <c r="O289" s="15">
        <f t="shared" si="302"/>
        <v>43053</v>
      </c>
      <c r="P289" s="15">
        <f t="shared" si="302"/>
        <v>43054</v>
      </c>
      <c r="Q289" s="15">
        <f t="shared" si="302"/>
        <v>43055</v>
      </c>
      <c r="R289" s="15">
        <f t="shared" si="302"/>
        <v>43056</v>
      </c>
      <c r="S289" s="15">
        <f t="shared" si="302"/>
        <v>43057</v>
      </c>
      <c r="T289" s="15">
        <f t="shared" si="302"/>
        <v>43058</v>
      </c>
      <c r="U289" s="15">
        <f t="shared" si="302"/>
        <v>43059</v>
      </c>
      <c r="V289" s="15">
        <f t="shared" si="302"/>
        <v>43060</v>
      </c>
      <c r="W289" s="15">
        <f t="shared" si="302"/>
        <v>43061</v>
      </c>
      <c r="X289" s="15">
        <f t="shared" si="302"/>
        <v>43062</v>
      </c>
      <c r="Y289" s="15">
        <f t="shared" si="302"/>
        <v>43063</v>
      </c>
      <c r="Z289" s="15">
        <f t="shared" si="302"/>
        <v>43064</v>
      </c>
      <c r="AA289" s="15">
        <f t="shared" si="302"/>
        <v>43065</v>
      </c>
      <c r="AB289" s="15">
        <f t="shared" si="302"/>
        <v>43066</v>
      </c>
      <c r="AC289" s="15">
        <f t="shared" si="302"/>
        <v>43067</v>
      </c>
      <c r="AD289" s="15">
        <f t="shared" si="302"/>
        <v>43068</v>
      </c>
      <c r="AE289" s="15">
        <f t="shared" si="302"/>
        <v>43069</v>
      </c>
    </row>
    <row r="290" spans="1:32" ht="12" thickBot="1" x14ac:dyDescent="0.2">
      <c r="A290" s="16">
        <f>A278+100</f>
        <v>201712</v>
      </c>
      <c r="B290" s="17">
        <f>AE289+1</f>
        <v>43070</v>
      </c>
      <c r="C290" s="17">
        <f t="shared" ref="C290:AF290" si="303">B290+1</f>
        <v>43071</v>
      </c>
      <c r="D290" s="17">
        <f t="shared" si="303"/>
        <v>43072</v>
      </c>
      <c r="E290" s="17">
        <f t="shared" si="303"/>
        <v>43073</v>
      </c>
      <c r="F290" s="17">
        <f t="shared" si="303"/>
        <v>43074</v>
      </c>
      <c r="G290" s="17">
        <f t="shared" si="303"/>
        <v>43075</v>
      </c>
      <c r="H290" s="17">
        <f t="shared" si="303"/>
        <v>43076</v>
      </c>
      <c r="I290" s="17">
        <f t="shared" si="303"/>
        <v>43077</v>
      </c>
      <c r="J290" s="17">
        <f t="shared" si="303"/>
        <v>43078</v>
      </c>
      <c r="K290" s="17">
        <f t="shared" si="303"/>
        <v>43079</v>
      </c>
      <c r="L290" s="17">
        <f t="shared" si="303"/>
        <v>43080</v>
      </c>
      <c r="M290" s="17">
        <f t="shared" si="303"/>
        <v>43081</v>
      </c>
      <c r="N290" s="17">
        <f t="shared" si="303"/>
        <v>43082</v>
      </c>
      <c r="O290" s="17">
        <f t="shared" si="303"/>
        <v>43083</v>
      </c>
      <c r="P290" s="17">
        <f t="shared" si="303"/>
        <v>43084</v>
      </c>
      <c r="Q290" s="17">
        <f t="shared" si="303"/>
        <v>43085</v>
      </c>
      <c r="R290" s="17">
        <f t="shared" si="303"/>
        <v>43086</v>
      </c>
      <c r="S290" s="17">
        <f t="shared" si="303"/>
        <v>43087</v>
      </c>
      <c r="T290" s="17">
        <f t="shared" si="303"/>
        <v>43088</v>
      </c>
      <c r="U290" s="17">
        <f t="shared" si="303"/>
        <v>43089</v>
      </c>
      <c r="V290" s="17">
        <f t="shared" si="303"/>
        <v>43090</v>
      </c>
      <c r="W290" s="17">
        <f t="shared" si="303"/>
        <v>43091</v>
      </c>
      <c r="X290" s="17">
        <f t="shared" si="303"/>
        <v>43092</v>
      </c>
      <c r="Y290" s="17">
        <f t="shared" si="303"/>
        <v>43093</v>
      </c>
      <c r="Z290" s="17">
        <f t="shared" si="303"/>
        <v>43094</v>
      </c>
      <c r="AA290" s="17">
        <f t="shared" si="303"/>
        <v>43095</v>
      </c>
      <c r="AB290" s="17">
        <f t="shared" si="303"/>
        <v>43096</v>
      </c>
      <c r="AC290" s="17">
        <f t="shared" si="303"/>
        <v>43097</v>
      </c>
      <c r="AD290" s="17">
        <f t="shared" si="303"/>
        <v>43098</v>
      </c>
      <c r="AE290" s="17">
        <f t="shared" si="303"/>
        <v>43099</v>
      </c>
      <c r="AF290" s="17">
        <f t="shared" si="303"/>
        <v>43100</v>
      </c>
    </row>
    <row r="291" spans="1:32" x14ac:dyDescent="0.15">
      <c r="A291" s="4">
        <f>A279+10</f>
        <v>20181</v>
      </c>
      <c r="B291" s="15">
        <v>43101</v>
      </c>
      <c r="C291" s="15">
        <f>B291+1</f>
        <v>43102</v>
      </c>
      <c r="D291" s="15">
        <f t="shared" ref="D291:AF291" si="304">C291+1</f>
        <v>43103</v>
      </c>
      <c r="E291" s="15">
        <f t="shared" si="304"/>
        <v>43104</v>
      </c>
      <c r="F291" s="15">
        <f t="shared" si="304"/>
        <v>43105</v>
      </c>
      <c r="G291" s="15">
        <f t="shared" si="304"/>
        <v>43106</v>
      </c>
      <c r="H291" s="15">
        <f t="shared" si="304"/>
        <v>43107</v>
      </c>
      <c r="I291" s="15">
        <f t="shared" si="304"/>
        <v>43108</v>
      </c>
      <c r="J291" s="15">
        <f t="shared" si="304"/>
        <v>43109</v>
      </c>
      <c r="K291" s="15">
        <f t="shared" si="304"/>
        <v>43110</v>
      </c>
      <c r="L291" s="15">
        <f t="shared" si="304"/>
        <v>43111</v>
      </c>
      <c r="M291" s="15">
        <f t="shared" si="304"/>
        <v>43112</v>
      </c>
      <c r="N291" s="15">
        <f t="shared" si="304"/>
        <v>43113</v>
      </c>
      <c r="O291" s="15">
        <f t="shared" si="304"/>
        <v>43114</v>
      </c>
      <c r="P291" s="15">
        <f t="shared" si="304"/>
        <v>43115</v>
      </c>
      <c r="Q291" s="15">
        <f t="shared" si="304"/>
        <v>43116</v>
      </c>
      <c r="R291" s="15">
        <f t="shared" si="304"/>
        <v>43117</v>
      </c>
      <c r="S291" s="15">
        <f t="shared" si="304"/>
        <v>43118</v>
      </c>
      <c r="T291" s="15">
        <f t="shared" si="304"/>
        <v>43119</v>
      </c>
      <c r="U291" s="15">
        <f t="shared" si="304"/>
        <v>43120</v>
      </c>
      <c r="V291" s="15">
        <f t="shared" si="304"/>
        <v>43121</v>
      </c>
      <c r="W291" s="15">
        <f t="shared" si="304"/>
        <v>43122</v>
      </c>
      <c r="X291" s="15">
        <f t="shared" si="304"/>
        <v>43123</v>
      </c>
      <c r="Y291" s="15">
        <f t="shared" si="304"/>
        <v>43124</v>
      </c>
      <c r="Z291" s="15">
        <f t="shared" si="304"/>
        <v>43125</v>
      </c>
      <c r="AA291" s="15">
        <f t="shared" si="304"/>
        <v>43126</v>
      </c>
      <c r="AB291" s="15">
        <f t="shared" si="304"/>
        <v>43127</v>
      </c>
      <c r="AC291" s="15">
        <f t="shared" si="304"/>
        <v>43128</v>
      </c>
      <c r="AD291" s="15">
        <f t="shared" si="304"/>
        <v>43129</v>
      </c>
      <c r="AE291" s="15">
        <f t="shared" si="304"/>
        <v>43130</v>
      </c>
      <c r="AF291" s="15">
        <f t="shared" si="304"/>
        <v>43131</v>
      </c>
    </row>
    <row r="292" spans="1:32" x14ac:dyDescent="0.15">
      <c r="A292" s="4">
        <f t="shared" ref="A292:A299" si="305">A280+10</f>
        <v>20182</v>
      </c>
      <c r="B292" s="15">
        <f>AF291+1</f>
        <v>43132</v>
      </c>
      <c r="C292" s="15">
        <f>B292+1</f>
        <v>43133</v>
      </c>
      <c r="D292" s="15">
        <f t="shared" ref="D292:AC292" si="306">C292+1</f>
        <v>43134</v>
      </c>
      <c r="E292" s="15">
        <f t="shared" si="306"/>
        <v>43135</v>
      </c>
      <c r="F292" s="15">
        <f t="shared" si="306"/>
        <v>43136</v>
      </c>
      <c r="G292" s="15">
        <f t="shared" si="306"/>
        <v>43137</v>
      </c>
      <c r="H292" s="15">
        <f t="shared" si="306"/>
        <v>43138</v>
      </c>
      <c r="I292" s="15">
        <f t="shared" si="306"/>
        <v>43139</v>
      </c>
      <c r="J292" s="15">
        <f t="shared" si="306"/>
        <v>43140</v>
      </c>
      <c r="K292" s="15">
        <f t="shared" si="306"/>
        <v>43141</v>
      </c>
      <c r="L292" s="15">
        <f t="shared" si="306"/>
        <v>43142</v>
      </c>
      <c r="M292" s="15">
        <f t="shared" si="306"/>
        <v>43143</v>
      </c>
      <c r="N292" s="15">
        <f t="shared" si="306"/>
        <v>43144</v>
      </c>
      <c r="O292" s="15">
        <f t="shared" si="306"/>
        <v>43145</v>
      </c>
      <c r="P292" s="15">
        <f t="shared" si="306"/>
        <v>43146</v>
      </c>
      <c r="Q292" s="15">
        <f t="shared" si="306"/>
        <v>43147</v>
      </c>
      <c r="R292" s="15">
        <f t="shared" si="306"/>
        <v>43148</v>
      </c>
      <c r="S292" s="15">
        <f t="shared" si="306"/>
        <v>43149</v>
      </c>
      <c r="T292" s="15">
        <f t="shared" si="306"/>
        <v>43150</v>
      </c>
      <c r="U292" s="15">
        <f t="shared" si="306"/>
        <v>43151</v>
      </c>
      <c r="V292" s="15">
        <f t="shared" si="306"/>
        <v>43152</v>
      </c>
      <c r="W292" s="15">
        <f t="shared" si="306"/>
        <v>43153</v>
      </c>
      <c r="X292" s="15">
        <f t="shared" si="306"/>
        <v>43154</v>
      </c>
      <c r="Y292" s="15">
        <f t="shared" si="306"/>
        <v>43155</v>
      </c>
      <c r="Z292" s="15">
        <f t="shared" si="306"/>
        <v>43156</v>
      </c>
      <c r="AA292" s="15">
        <f t="shared" si="306"/>
        <v>43157</v>
      </c>
      <c r="AB292" s="15">
        <f t="shared" si="306"/>
        <v>43158</v>
      </c>
      <c r="AC292" s="15">
        <f t="shared" si="306"/>
        <v>43159</v>
      </c>
      <c r="AD292" s="15"/>
      <c r="AE292" s="15"/>
      <c r="AF292" s="15"/>
    </row>
    <row r="293" spans="1:32" x14ac:dyDescent="0.15">
      <c r="A293" s="4">
        <f t="shared" si="305"/>
        <v>20183</v>
      </c>
      <c r="B293" s="15">
        <f>AC292+1</f>
        <v>43160</v>
      </c>
      <c r="C293" s="15">
        <f>B293+1</f>
        <v>43161</v>
      </c>
      <c r="D293" s="15">
        <f t="shared" ref="D293:AF293" si="307">C293+1</f>
        <v>43162</v>
      </c>
      <c r="E293" s="15">
        <f t="shared" si="307"/>
        <v>43163</v>
      </c>
      <c r="F293" s="15">
        <f t="shared" si="307"/>
        <v>43164</v>
      </c>
      <c r="G293" s="15">
        <f t="shared" si="307"/>
        <v>43165</v>
      </c>
      <c r="H293" s="15">
        <f t="shared" si="307"/>
        <v>43166</v>
      </c>
      <c r="I293" s="15">
        <f t="shared" si="307"/>
        <v>43167</v>
      </c>
      <c r="J293" s="15">
        <f t="shared" si="307"/>
        <v>43168</v>
      </c>
      <c r="K293" s="15">
        <f t="shared" si="307"/>
        <v>43169</v>
      </c>
      <c r="L293" s="15">
        <f t="shared" si="307"/>
        <v>43170</v>
      </c>
      <c r="M293" s="15">
        <f t="shared" si="307"/>
        <v>43171</v>
      </c>
      <c r="N293" s="15">
        <f t="shared" si="307"/>
        <v>43172</v>
      </c>
      <c r="O293" s="15">
        <f t="shared" si="307"/>
        <v>43173</v>
      </c>
      <c r="P293" s="15">
        <f t="shared" si="307"/>
        <v>43174</v>
      </c>
      <c r="Q293" s="15">
        <f t="shared" si="307"/>
        <v>43175</v>
      </c>
      <c r="R293" s="15">
        <f t="shared" si="307"/>
        <v>43176</v>
      </c>
      <c r="S293" s="15">
        <f t="shared" si="307"/>
        <v>43177</v>
      </c>
      <c r="T293" s="15">
        <f t="shared" si="307"/>
        <v>43178</v>
      </c>
      <c r="U293" s="15">
        <f t="shared" si="307"/>
        <v>43179</v>
      </c>
      <c r="V293" s="15">
        <f t="shared" si="307"/>
        <v>43180</v>
      </c>
      <c r="W293" s="15">
        <f t="shared" si="307"/>
        <v>43181</v>
      </c>
      <c r="X293" s="15">
        <f t="shared" si="307"/>
        <v>43182</v>
      </c>
      <c r="Y293" s="15">
        <f t="shared" si="307"/>
        <v>43183</v>
      </c>
      <c r="Z293" s="15">
        <f t="shared" si="307"/>
        <v>43184</v>
      </c>
      <c r="AA293" s="15">
        <f t="shared" si="307"/>
        <v>43185</v>
      </c>
      <c r="AB293" s="15">
        <f t="shared" si="307"/>
        <v>43186</v>
      </c>
      <c r="AC293" s="15">
        <f t="shared" si="307"/>
        <v>43187</v>
      </c>
      <c r="AD293" s="15">
        <f t="shared" si="307"/>
        <v>43188</v>
      </c>
      <c r="AE293" s="15">
        <f t="shared" si="307"/>
        <v>43189</v>
      </c>
      <c r="AF293" s="15">
        <f t="shared" si="307"/>
        <v>43190</v>
      </c>
    </row>
    <row r="294" spans="1:32" x14ac:dyDescent="0.15">
      <c r="A294" s="4">
        <f t="shared" si="305"/>
        <v>20184</v>
      </c>
      <c r="B294" s="15">
        <f>AF293+1</f>
        <v>43191</v>
      </c>
      <c r="C294" s="15">
        <f>B294+1</f>
        <v>43192</v>
      </c>
      <c r="D294" s="15">
        <f t="shared" ref="D294:AE294" si="308">C294+1</f>
        <v>43193</v>
      </c>
      <c r="E294" s="15">
        <f t="shared" si="308"/>
        <v>43194</v>
      </c>
      <c r="F294" s="15">
        <f t="shared" si="308"/>
        <v>43195</v>
      </c>
      <c r="G294" s="15">
        <f t="shared" si="308"/>
        <v>43196</v>
      </c>
      <c r="H294" s="15">
        <f t="shared" si="308"/>
        <v>43197</v>
      </c>
      <c r="I294" s="15">
        <f t="shared" si="308"/>
        <v>43198</v>
      </c>
      <c r="J294" s="15">
        <f t="shared" si="308"/>
        <v>43199</v>
      </c>
      <c r="K294" s="15">
        <f t="shared" si="308"/>
        <v>43200</v>
      </c>
      <c r="L294" s="15">
        <f t="shared" si="308"/>
        <v>43201</v>
      </c>
      <c r="M294" s="15">
        <f t="shared" si="308"/>
        <v>43202</v>
      </c>
      <c r="N294" s="15">
        <f t="shared" si="308"/>
        <v>43203</v>
      </c>
      <c r="O294" s="15">
        <f t="shared" si="308"/>
        <v>43204</v>
      </c>
      <c r="P294" s="15">
        <f t="shared" si="308"/>
        <v>43205</v>
      </c>
      <c r="Q294" s="15">
        <f t="shared" si="308"/>
        <v>43206</v>
      </c>
      <c r="R294" s="15">
        <f t="shared" si="308"/>
        <v>43207</v>
      </c>
      <c r="S294" s="15">
        <f t="shared" si="308"/>
        <v>43208</v>
      </c>
      <c r="T294" s="15">
        <f t="shared" si="308"/>
        <v>43209</v>
      </c>
      <c r="U294" s="15">
        <f t="shared" si="308"/>
        <v>43210</v>
      </c>
      <c r="V294" s="15">
        <f t="shared" si="308"/>
        <v>43211</v>
      </c>
      <c r="W294" s="15">
        <f t="shared" si="308"/>
        <v>43212</v>
      </c>
      <c r="X294" s="15">
        <f t="shared" si="308"/>
        <v>43213</v>
      </c>
      <c r="Y294" s="15">
        <f t="shared" si="308"/>
        <v>43214</v>
      </c>
      <c r="Z294" s="15">
        <f t="shared" si="308"/>
        <v>43215</v>
      </c>
      <c r="AA294" s="15">
        <f t="shared" si="308"/>
        <v>43216</v>
      </c>
      <c r="AB294" s="15">
        <f t="shared" si="308"/>
        <v>43217</v>
      </c>
      <c r="AC294" s="15">
        <f t="shared" si="308"/>
        <v>43218</v>
      </c>
      <c r="AD294" s="15">
        <f t="shared" si="308"/>
        <v>43219</v>
      </c>
      <c r="AE294" s="15">
        <f t="shared" si="308"/>
        <v>43220</v>
      </c>
      <c r="AF294" s="15"/>
    </row>
    <row r="295" spans="1:32" x14ac:dyDescent="0.15">
      <c r="A295" s="4">
        <f t="shared" si="305"/>
        <v>20185</v>
      </c>
      <c r="B295" s="15">
        <f>AE294+1</f>
        <v>43221</v>
      </c>
      <c r="C295" s="15">
        <f t="shared" ref="C295:AF295" si="309">B295+1</f>
        <v>43222</v>
      </c>
      <c r="D295" s="15">
        <f t="shared" si="309"/>
        <v>43223</v>
      </c>
      <c r="E295" s="15">
        <f t="shared" si="309"/>
        <v>43224</v>
      </c>
      <c r="F295" s="15">
        <f t="shared" si="309"/>
        <v>43225</v>
      </c>
      <c r="G295" s="15">
        <f t="shared" si="309"/>
        <v>43226</v>
      </c>
      <c r="H295" s="15">
        <f t="shared" si="309"/>
        <v>43227</v>
      </c>
      <c r="I295" s="15">
        <f t="shared" si="309"/>
        <v>43228</v>
      </c>
      <c r="J295" s="15">
        <f t="shared" si="309"/>
        <v>43229</v>
      </c>
      <c r="K295" s="15">
        <f t="shared" si="309"/>
        <v>43230</v>
      </c>
      <c r="L295" s="15">
        <f t="shared" si="309"/>
        <v>43231</v>
      </c>
      <c r="M295" s="15">
        <f t="shared" si="309"/>
        <v>43232</v>
      </c>
      <c r="N295" s="15">
        <f t="shared" si="309"/>
        <v>43233</v>
      </c>
      <c r="O295" s="15">
        <f t="shared" si="309"/>
        <v>43234</v>
      </c>
      <c r="P295" s="15">
        <f t="shared" si="309"/>
        <v>43235</v>
      </c>
      <c r="Q295" s="15">
        <f t="shared" si="309"/>
        <v>43236</v>
      </c>
      <c r="R295" s="15">
        <f t="shared" si="309"/>
        <v>43237</v>
      </c>
      <c r="S295" s="15">
        <f t="shared" si="309"/>
        <v>43238</v>
      </c>
      <c r="T295" s="15">
        <f t="shared" si="309"/>
        <v>43239</v>
      </c>
      <c r="U295" s="15">
        <f t="shared" si="309"/>
        <v>43240</v>
      </c>
      <c r="V295" s="15">
        <f t="shared" si="309"/>
        <v>43241</v>
      </c>
      <c r="W295" s="15">
        <f t="shared" si="309"/>
        <v>43242</v>
      </c>
      <c r="X295" s="15">
        <f t="shared" si="309"/>
        <v>43243</v>
      </c>
      <c r="Y295" s="15">
        <f t="shared" si="309"/>
        <v>43244</v>
      </c>
      <c r="Z295" s="15">
        <f t="shared" si="309"/>
        <v>43245</v>
      </c>
      <c r="AA295" s="15">
        <f t="shared" si="309"/>
        <v>43246</v>
      </c>
      <c r="AB295" s="15">
        <f t="shared" si="309"/>
        <v>43247</v>
      </c>
      <c r="AC295" s="15">
        <f t="shared" si="309"/>
        <v>43248</v>
      </c>
      <c r="AD295" s="15">
        <f t="shared" si="309"/>
        <v>43249</v>
      </c>
      <c r="AE295" s="15">
        <f t="shared" si="309"/>
        <v>43250</v>
      </c>
      <c r="AF295" s="15">
        <f t="shared" si="309"/>
        <v>43251</v>
      </c>
    </row>
    <row r="296" spans="1:32" x14ac:dyDescent="0.15">
      <c r="A296" s="4">
        <f t="shared" si="305"/>
        <v>20186</v>
      </c>
      <c r="B296" s="15">
        <f>AF295+1</f>
        <v>43252</v>
      </c>
      <c r="C296" s="15">
        <f t="shared" ref="C296:AE296" si="310">B296+1</f>
        <v>43253</v>
      </c>
      <c r="D296" s="15">
        <f t="shared" si="310"/>
        <v>43254</v>
      </c>
      <c r="E296" s="15">
        <f t="shared" si="310"/>
        <v>43255</v>
      </c>
      <c r="F296" s="15">
        <f t="shared" si="310"/>
        <v>43256</v>
      </c>
      <c r="G296" s="15">
        <f t="shared" si="310"/>
        <v>43257</v>
      </c>
      <c r="H296" s="15">
        <f t="shared" si="310"/>
        <v>43258</v>
      </c>
      <c r="I296" s="15">
        <f t="shared" si="310"/>
        <v>43259</v>
      </c>
      <c r="J296" s="15">
        <f t="shared" si="310"/>
        <v>43260</v>
      </c>
      <c r="K296" s="15">
        <f t="shared" si="310"/>
        <v>43261</v>
      </c>
      <c r="L296" s="15">
        <f t="shared" si="310"/>
        <v>43262</v>
      </c>
      <c r="M296" s="15">
        <f t="shared" si="310"/>
        <v>43263</v>
      </c>
      <c r="N296" s="15">
        <f t="shared" si="310"/>
        <v>43264</v>
      </c>
      <c r="O296" s="15">
        <f t="shared" si="310"/>
        <v>43265</v>
      </c>
      <c r="P296" s="15">
        <f t="shared" si="310"/>
        <v>43266</v>
      </c>
      <c r="Q296" s="15">
        <f t="shared" si="310"/>
        <v>43267</v>
      </c>
      <c r="R296" s="15">
        <f t="shared" si="310"/>
        <v>43268</v>
      </c>
      <c r="S296" s="15">
        <f t="shared" si="310"/>
        <v>43269</v>
      </c>
      <c r="T296" s="15">
        <f t="shared" si="310"/>
        <v>43270</v>
      </c>
      <c r="U296" s="15">
        <f t="shared" si="310"/>
        <v>43271</v>
      </c>
      <c r="V296" s="15">
        <f t="shared" si="310"/>
        <v>43272</v>
      </c>
      <c r="W296" s="15">
        <f t="shared" si="310"/>
        <v>43273</v>
      </c>
      <c r="X296" s="15">
        <f t="shared" si="310"/>
        <v>43274</v>
      </c>
      <c r="Y296" s="15">
        <f t="shared" si="310"/>
        <v>43275</v>
      </c>
      <c r="Z296" s="15">
        <f t="shared" si="310"/>
        <v>43276</v>
      </c>
      <c r="AA296" s="15">
        <f t="shared" si="310"/>
        <v>43277</v>
      </c>
      <c r="AB296" s="15">
        <f t="shared" si="310"/>
        <v>43278</v>
      </c>
      <c r="AC296" s="15">
        <f t="shared" si="310"/>
        <v>43279</v>
      </c>
      <c r="AD296" s="15">
        <f t="shared" si="310"/>
        <v>43280</v>
      </c>
      <c r="AE296" s="15">
        <f t="shared" si="310"/>
        <v>43281</v>
      </c>
    </row>
    <row r="297" spans="1:32" x14ac:dyDescent="0.15">
      <c r="A297" s="4">
        <f t="shared" si="305"/>
        <v>20187</v>
      </c>
      <c r="B297" s="15">
        <f>AE296+1</f>
        <v>43282</v>
      </c>
      <c r="C297" s="15">
        <f t="shared" ref="C297:AF297" si="311">B297+1</f>
        <v>43283</v>
      </c>
      <c r="D297" s="15">
        <f t="shared" si="311"/>
        <v>43284</v>
      </c>
      <c r="E297" s="15">
        <f t="shared" si="311"/>
        <v>43285</v>
      </c>
      <c r="F297" s="15">
        <f t="shared" si="311"/>
        <v>43286</v>
      </c>
      <c r="G297" s="15">
        <f t="shared" si="311"/>
        <v>43287</v>
      </c>
      <c r="H297" s="15">
        <f t="shared" si="311"/>
        <v>43288</v>
      </c>
      <c r="I297" s="15">
        <f t="shared" si="311"/>
        <v>43289</v>
      </c>
      <c r="J297" s="15">
        <f t="shared" si="311"/>
        <v>43290</v>
      </c>
      <c r="K297" s="15">
        <f t="shared" si="311"/>
        <v>43291</v>
      </c>
      <c r="L297" s="15">
        <f t="shared" si="311"/>
        <v>43292</v>
      </c>
      <c r="M297" s="15">
        <f t="shared" si="311"/>
        <v>43293</v>
      </c>
      <c r="N297" s="15">
        <f t="shared" si="311"/>
        <v>43294</v>
      </c>
      <c r="O297" s="15">
        <f t="shared" si="311"/>
        <v>43295</v>
      </c>
      <c r="P297" s="15">
        <f t="shared" si="311"/>
        <v>43296</v>
      </c>
      <c r="Q297" s="15">
        <f t="shared" si="311"/>
        <v>43297</v>
      </c>
      <c r="R297" s="15">
        <f t="shared" si="311"/>
        <v>43298</v>
      </c>
      <c r="S297" s="15">
        <f t="shared" si="311"/>
        <v>43299</v>
      </c>
      <c r="T297" s="15">
        <f t="shared" si="311"/>
        <v>43300</v>
      </c>
      <c r="U297" s="15">
        <f t="shared" si="311"/>
        <v>43301</v>
      </c>
      <c r="V297" s="15">
        <f t="shared" si="311"/>
        <v>43302</v>
      </c>
      <c r="W297" s="15">
        <f t="shared" si="311"/>
        <v>43303</v>
      </c>
      <c r="X297" s="15">
        <f t="shared" si="311"/>
        <v>43304</v>
      </c>
      <c r="Y297" s="15">
        <f t="shared" si="311"/>
        <v>43305</v>
      </c>
      <c r="Z297" s="15">
        <f t="shared" si="311"/>
        <v>43306</v>
      </c>
      <c r="AA297" s="15">
        <f t="shared" si="311"/>
        <v>43307</v>
      </c>
      <c r="AB297" s="15">
        <f t="shared" si="311"/>
        <v>43308</v>
      </c>
      <c r="AC297" s="15">
        <f t="shared" si="311"/>
        <v>43309</v>
      </c>
      <c r="AD297" s="15">
        <f t="shared" si="311"/>
        <v>43310</v>
      </c>
      <c r="AE297" s="15">
        <f t="shared" si="311"/>
        <v>43311</v>
      </c>
      <c r="AF297" s="15">
        <f t="shared" si="311"/>
        <v>43312</v>
      </c>
    </row>
    <row r="298" spans="1:32" x14ac:dyDescent="0.15">
      <c r="A298" s="4">
        <f t="shared" si="305"/>
        <v>20188</v>
      </c>
      <c r="B298" s="15">
        <f>AF297+1</f>
        <v>43313</v>
      </c>
      <c r="C298" s="15">
        <f t="shared" ref="C298:AF298" si="312">B298+1</f>
        <v>43314</v>
      </c>
      <c r="D298" s="15">
        <f t="shared" si="312"/>
        <v>43315</v>
      </c>
      <c r="E298" s="15">
        <f t="shared" si="312"/>
        <v>43316</v>
      </c>
      <c r="F298" s="15">
        <f t="shared" si="312"/>
        <v>43317</v>
      </c>
      <c r="G298" s="15">
        <f t="shared" si="312"/>
        <v>43318</v>
      </c>
      <c r="H298" s="15">
        <f t="shared" si="312"/>
        <v>43319</v>
      </c>
      <c r="I298" s="15">
        <f t="shared" si="312"/>
        <v>43320</v>
      </c>
      <c r="J298" s="15">
        <f t="shared" si="312"/>
        <v>43321</v>
      </c>
      <c r="K298" s="15">
        <f t="shared" si="312"/>
        <v>43322</v>
      </c>
      <c r="L298" s="15">
        <f t="shared" si="312"/>
        <v>43323</v>
      </c>
      <c r="M298" s="15">
        <f t="shared" si="312"/>
        <v>43324</v>
      </c>
      <c r="N298" s="15">
        <f t="shared" si="312"/>
        <v>43325</v>
      </c>
      <c r="O298" s="15">
        <f t="shared" si="312"/>
        <v>43326</v>
      </c>
      <c r="P298" s="15">
        <f t="shared" si="312"/>
        <v>43327</v>
      </c>
      <c r="Q298" s="15">
        <f t="shared" si="312"/>
        <v>43328</v>
      </c>
      <c r="R298" s="15">
        <f t="shared" si="312"/>
        <v>43329</v>
      </c>
      <c r="S298" s="15">
        <f t="shared" si="312"/>
        <v>43330</v>
      </c>
      <c r="T298" s="15">
        <f t="shared" si="312"/>
        <v>43331</v>
      </c>
      <c r="U298" s="15">
        <f t="shared" si="312"/>
        <v>43332</v>
      </c>
      <c r="V298" s="15">
        <f t="shared" si="312"/>
        <v>43333</v>
      </c>
      <c r="W298" s="15">
        <f t="shared" si="312"/>
        <v>43334</v>
      </c>
      <c r="X298" s="15">
        <f t="shared" si="312"/>
        <v>43335</v>
      </c>
      <c r="Y298" s="15">
        <f t="shared" si="312"/>
        <v>43336</v>
      </c>
      <c r="Z298" s="15">
        <f t="shared" si="312"/>
        <v>43337</v>
      </c>
      <c r="AA298" s="15">
        <f t="shared" si="312"/>
        <v>43338</v>
      </c>
      <c r="AB298" s="15">
        <f t="shared" si="312"/>
        <v>43339</v>
      </c>
      <c r="AC298" s="15">
        <f t="shared" si="312"/>
        <v>43340</v>
      </c>
      <c r="AD298" s="15">
        <f t="shared" si="312"/>
        <v>43341</v>
      </c>
      <c r="AE298" s="15">
        <f t="shared" si="312"/>
        <v>43342</v>
      </c>
      <c r="AF298" s="15">
        <f t="shared" si="312"/>
        <v>43343</v>
      </c>
    </row>
    <row r="299" spans="1:32" x14ac:dyDescent="0.15">
      <c r="A299" s="4">
        <f t="shared" si="305"/>
        <v>20189</v>
      </c>
      <c r="B299" s="15">
        <f>AF298+1</f>
        <v>43344</v>
      </c>
      <c r="C299" s="15">
        <f t="shared" ref="C299:AE299" si="313">B299+1</f>
        <v>43345</v>
      </c>
      <c r="D299" s="15">
        <f t="shared" si="313"/>
        <v>43346</v>
      </c>
      <c r="E299" s="15">
        <f t="shared" si="313"/>
        <v>43347</v>
      </c>
      <c r="F299" s="15">
        <f t="shared" si="313"/>
        <v>43348</v>
      </c>
      <c r="G299" s="15">
        <f t="shared" si="313"/>
        <v>43349</v>
      </c>
      <c r="H299" s="15">
        <f t="shared" si="313"/>
        <v>43350</v>
      </c>
      <c r="I299" s="15">
        <f t="shared" si="313"/>
        <v>43351</v>
      </c>
      <c r="J299" s="15">
        <f t="shared" si="313"/>
        <v>43352</v>
      </c>
      <c r="K299" s="15">
        <f t="shared" si="313"/>
        <v>43353</v>
      </c>
      <c r="L299" s="15">
        <f t="shared" si="313"/>
        <v>43354</v>
      </c>
      <c r="M299" s="15">
        <f t="shared" si="313"/>
        <v>43355</v>
      </c>
      <c r="N299" s="15">
        <f t="shared" si="313"/>
        <v>43356</v>
      </c>
      <c r="O299" s="15">
        <f t="shared" si="313"/>
        <v>43357</v>
      </c>
      <c r="P299" s="15">
        <f t="shared" si="313"/>
        <v>43358</v>
      </c>
      <c r="Q299" s="15">
        <f t="shared" si="313"/>
        <v>43359</v>
      </c>
      <c r="R299" s="15">
        <f t="shared" si="313"/>
        <v>43360</v>
      </c>
      <c r="S299" s="15">
        <f t="shared" si="313"/>
        <v>43361</v>
      </c>
      <c r="T299" s="15">
        <f t="shared" si="313"/>
        <v>43362</v>
      </c>
      <c r="U299" s="15">
        <f t="shared" si="313"/>
        <v>43363</v>
      </c>
      <c r="V299" s="15">
        <f t="shared" si="313"/>
        <v>43364</v>
      </c>
      <c r="W299" s="15">
        <f t="shared" si="313"/>
        <v>43365</v>
      </c>
      <c r="X299" s="15">
        <f t="shared" si="313"/>
        <v>43366</v>
      </c>
      <c r="Y299" s="15">
        <f t="shared" si="313"/>
        <v>43367</v>
      </c>
      <c r="Z299" s="15">
        <f t="shared" si="313"/>
        <v>43368</v>
      </c>
      <c r="AA299" s="15">
        <f t="shared" si="313"/>
        <v>43369</v>
      </c>
      <c r="AB299" s="15">
        <f t="shared" si="313"/>
        <v>43370</v>
      </c>
      <c r="AC299" s="15">
        <f t="shared" si="313"/>
        <v>43371</v>
      </c>
      <c r="AD299" s="15">
        <f t="shared" si="313"/>
        <v>43372</v>
      </c>
      <c r="AE299" s="15">
        <f t="shared" si="313"/>
        <v>43373</v>
      </c>
    </row>
    <row r="300" spans="1:32" x14ac:dyDescent="0.15">
      <c r="A300" s="4">
        <f>A288+100</f>
        <v>201810</v>
      </c>
      <c r="B300" s="15">
        <f>AE299+1</f>
        <v>43374</v>
      </c>
      <c r="C300" s="15">
        <f t="shared" ref="C300:AF300" si="314">B300+1</f>
        <v>43375</v>
      </c>
      <c r="D300" s="15">
        <f t="shared" si="314"/>
        <v>43376</v>
      </c>
      <c r="E300" s="15">
        <f t="shared" si="314"/>
        <v>43377</v>
      </c>
      <c r="F300" s="15">
        <f t="shared" si="314"/>
        <v>43378</v>
      </c>
      <c r="G300" s="15">
        <f t="shared" si="314"/>
        <v>43379</v>
      </c>
      <c r="H300" s="15">
        <f t="shared" si="314"/>
        <v>43380</v>
      </c>
      <c r="I300" s="15">
        <f t="shared" si="314"/>
        <v>43381</v>
      </c>
      <c r="J300" s="15">
        <f t="shared" si="314"/>
        <v>43382</v>
      </c>
      <c r="K300" s="15">
        <f t="shared" si="314"/>
        <v>43383</v>
      </c>
      <c r="L300" s="15">
        <f t="shared" si="314"/>
        <v>43384</v>
      </c>
      <c r="M300" s="15">
        <f t="shared" si="314"/>
        <v>43385</v>
      </c>
      <c r="N300" s="15">
        <f t="shared" si="314"/>
        <v>43386</v>
      </c>
      <c r="O300" s="15">
        <f t="shared" si="314"/>
        <v>43387</v>
      </c>
      <c r="P300" s="15">
        <f t="shared" si="314"/>
        <v>43388</v>
      </c>
      <c r="Q300" s="15">
        <f t="shared" si="314"/>
        <v>43389</v>
      </c>
      <c r="R300" s="15">
        <f t="shared" si="314"/>
        <v>43390</v>
      </c>
      <c r="S300" s="15">
        <f t="shared" si="314"/>
        <v>43391</v>
      </c>
      <c r="T300" s="15">
        <f t="shared" si="314"/>
        <v>43392</v>
      </c>
      <c r="U300" s="15">
        <f t="shared" si="314"/>
        <v>43393</v>
      </c>
      <c r="V300" s="15">
        <f t="shared" si="314"/>
        <v>43394</v>
      </c>
      <c r="W300" s="15">
        <f t="shared" si="314"/>
        <v>43395</v>
      </c>
      <c r="X300" s="15">
        <f t="shared" si="314"/>
        <v>43396</v>
      </c>
      <c r="Y300" s="15">
        <f t="shared" si="314"/>
        <v>43397</v>
      </c>
      <c r="Z300" s="15">
        <f t="shared" si="314"/>
        <v>43398</v>
      </c>
      <c r="AA300" s="15">
        <f t="shared" si="314"/>
        <v>43399</v>
      </c>
      <c r="AB300" s="15">
        <f t="shared" si="314"/>
        <v>43400</v>
      </c>
      <c r="AC300" s="15">
        <f t="shared" si="314"/>
        <v>43401</v>
      </c>
      <c r="AD300" s="15">
        <f t="shared" si="314"/>
        <v>43402</v>
      </c>
      <c r="AE300" s="15">
        <f t="shared" si="314"/>
        <v>43403</v>
      </c>
      <c r="AF300" s="15">
        <f t="shared" si="314"/>
        <v>43404</v>
      </c>
    </row>
    <row r="301" spans="1:32" x14ac:dyDescent="0.15">
      <c r="A301" s="4">
        <f>A289+100</f>
        <v>201811</v>
      </c>
      <c r="B301" s="15">
        <f>AF300+1</f>
        <v>43405</v>
      </c>
      <c r="C301" s="15">
        <f t="shared" ref="C301:AE301" si="315">B301+1</f>
        <v>43406</v>
      </c>
      <c r="D301" s="15">
        <f t="shared" si="315"/>
        <v>43407</v>
      </c>
      <c r="E301" s="15">
        <f t="shared" si="315"/>
        <v>43408</v>
      </c>
      <c r="F301" s="15">
        <f t="shared" si="315"/>
        <v>43409</v>
      </c>
      <c r="G301" s="15">
        <f t="shared" si="315"/>
        <v>43410</v>
      </c>
      <c r="H301" s="15">
        <f t="shared" si="315"/>
        <v>43411</v>
      </c>
      <c r="I301" s="15">
        <f t="shared" si="315"/>
        <v>43412</v>
      </c>
      <c r="J301" s="15">
        <f t="shared" si="315"/>
        <v>43413</v>
      </c>
      <c r="K301" s="15">
        <f t="shared" si="315"/>
        <v>43414</v>
      </c>
      <c r="L301" s="15">
        <f t="shared" si="315"/>
        <v>43415</v>
      </c>
      <c r="M301" s="15">
        <f t="shared" si="315"/>
        <v>43416</v>
      </c>
      <c r="N301" s="15">
        <f t="shared" si="315"/>
        <v>43417</v>
      </c>
      <c r="O301" s="15">
        <f t="shared" si="315"/>
        <v>43418</v>
      </c>
      <c r="P301" s="15">
        <f t="shared" si="315"/>
        <v>43419</v>
      </c>
      <c r="Q301" s="15">
        <f t="shared" si="315"/>
        <v>43420</v>
      </c>
      <c r="R301" s="15">
        <f t="shared" si="315"/>
        <v>43421</v>
      </c>
      <c r="S301" s="15">
        <f t="shared" si="315"/>
        <v>43422</v>
      </c>
      <c r="T301" s="15">
        <f t="shared" si="315"/>
        <v>43423</v>
      </c>
      <c r="U301" s="15">
        <f t="shared" si="315"/>
        <v>43424</v>
      </c>
      <c r="V301" s="15">
        <f t="shared" si="315"/>
        <v>43425</v>
      </c>
      <c r="W301" s="15">
        <f t="shared" si="315"/>
        <v>43426</v>
      </c>
      <c r="X301" s="15">
        <f t="shared" si="315"/>
        <v>43427</v>
      </c>
      <c r="Y301" s="15">
        <f t="shared" si="315"/>
        <v>43428</v>
      </c>
      <c r="Z301" s="15">
        <f t="shared" si="315"/>
        <v>43429</v>
      </c>
      <c r="AA301" s="15">
        <f t="shared" si="315"/>
        <v>43430</v>
      </c>
      <c r="AB301" s="15">
        <f t="shared" si="315"/>
        <v>43431</v>
      </c>
      <c r="AC301" s="15">
        <f t="shared" si="315"/>
        <v>43432</v>
      </c>
      <c r="AD301" s="15">
        <f t="shared" si="315"/>
        <v>43433</v>
      </c>
      <c r="AE301" s="15">
        <f t="shared" si="315"/>
        <v>43434</v>
      </c>
    </row>
    <row r="302" spans="1:32" x14ac:dyDescent="0.15">
      <c r="A302" s="4">
        <f>A290+100</f>
        <v>201812</v>
      </c>
      <c r="B302" s="15">
        <f>AE301+1</f>
        <v>43435</v>
      </c>
      <c r="C302" s="15">
        <f t="shared" ref="C302:AF302" si="316">B302+1</f>
        <v>43436</v>
      </c>
      <c r="D302" s="15">
        <f t="shared" si="316"/>
        <v>43437</v>
      </c>
      <c r="E302" s="15">
        <f t="shared" si="316"/>
        <v>43438</v>
      </c>
      <c r="F302" s="15">
        <f t="shared" si="316"/>
        <v>43439</v>
      </c>
      <c r="G302" s="15">
        <f t="shared" si="316"/>
        <v>43440</v>
      </c>
      <c r="H302" s="15">
        <f t="shared" si="316"/>
        <v>43441</v>
      </c>
      <c r="I302" s="15">
        <f t="shared" si="316"/>
        <v>43442</v>
      </c>
      <c r="J302" s="15">
        <f t="shared" si="316"/>
        <v>43443</v>
      </c>
      <c r="K302" s="15">
        <f t="shared" si="316"/>
        <v>43444</v>
      </c>
      <c r="L302" s="15">
        <f t="shared" si="316"/>
        <v>43445</v>
      </c>
      <c r="M302" s="15">
        <f t="shared" si="316"/>
        <v>43446</v>
      </c>
      <c r="N302" s="15">
        <f t="shared" si="316"/>
        <v>43447</v>
      </c>
      <c r="O302" s="15">
        <f t="shared" si="316"/>
        <v>43448</v>
      </c>
      <c r="P302" s="15">
        <f t="shared" si="316"/>
        <v>43449</v>
      </c>
      <c r="Q302" s="15">
        <f t="shared" si="316"/>
        <v>43450</v>
      </c>
      <c r="R302" s="15">
        <f t="shared" si="316"/>
        <v>43451</v>
      </c>
      <c r="S302" s="15">
        <f t="shared" si="316"/>
        <v>43452</v>
      </c>
      <c r="T302" s="15">
        <f t="shared" si="316"/>
        <v>43453</v>
      </c>
      <c r="U302" s="15">
        <f t="shared" si="316"/>
        <v>43454</v>
      </c>
      <c r="V302" s="15">
        <f t="shared" si="316"/>
        <v>43455</v>
      </c>
      <c r="W302" s="15">
        <f t="shared" si="316"/>
        <v>43456</v>
      </c>
      <c r="X302" s="15">
        <f t="shared" si="316"/>
        <v>43457</v>
      </c>
      <c r="Y302" s="15">
        <f t="shared" si="316"/>
        <v>43458</v>
      </c>
      <c r="Z302" s="15">
        <f t="shared" si="316"/>
        <v>43459</v>
      </c>
      <c r="AA302" s="15">
        <f t="shared" si="316"/>
        <v>43460</v>
      </c>
      <c r="AB302" s="15">
        <f t="shared" si="316"/>
        <v>43461</v>
      </c>
      <c r="AC302" s="15">
        <f t="shared" si="316"/>
        <v>43462</v>
      </c>
      <c r="AD302" s="15">
        <f t="shared" si="316"/>
        <v>43463</v>
      </c>
      <c r="AE302" s="15">
        <f t="shared" si="316"/>
        <v>43464</v>
      </c>
      <c r="AF302" s="15">
        <f t="shared" si="316"/>
        <v>43465</v>
      </c>
    </row>
    <row r="303" spans="1:32" x14ac:dyDescent="0.15">
      <c r="A303" s="4">
        <f>A291+10</f>
        <v>20191</v>
      </c>
      <c r="B303" s="15">
        <v>43466</v>
      </c>
      <c r="C303" s="15">
        <f>B303+1</f>
        <v>43467</v>
      </c>
      <c r="D303" s="15">
        <f t="shared" ref="D303:AF303" si="317">C303+1</f>
        <v>43468</v>
      </c>
      <c r="E303" s="15">
        <f t="shared" si="317"/>
        <v>43469</v>
      </c>
      <c r="F303" s="15">
        <f t="shared" si="317"/>
        <v>43470</v>
      </c>
      <c r="G303" s="15">
        <f t="shared" si="317"/>
        <v>43471</v>
      </c>
      <c r="H303" s="15">
        <f t="shared" si="317"/>
        <v>43472</v>
      </c>
      <c r="I303" s="15">
        <f t="shared" si="317"/>
        <v>43473</v>
      </c>
      <c r="J303" s="15">
        <f t="shared" si="317"/>
        <v>43474</v>
      </c>
      <c r="K303" s="15">
        <f t="shared" si="317"/>
        <v>43475</v>
      </c>
      <c r="L303" s="15">
        <f t="shared" si="317"/>
        <v>43476</v>
      </c>
      <c r="M303" s="15">
        <f t="shared" si="317"/>
        <v>43477</v>
      </c>
      <c r="N303" s="15">
        <f t="shared" si="317"/>
        <v>43478</v>
      </c>
      <c r="O303" s="15">
        <f t="shared" si="317"/>
        <v>43479</v>
      </c>
      <c r="P303" s="15">
        <f t="shared" si="317"/>
        <v>43480</v>
      </c>
      <c r="Q303" s="15">
        <f t="shared" si="317"/>
        <v>43481</v>
      </c>
      <c r="R303" s="15">
        <f t="shared" si="317"/>
        <v>43482</v>
      </c>
      <c r="S303" s="15">
        <f t="shared" si="317"/>
        <v>43483</v>
      </c>
      <c r="T303" s="15">
        <f t="shared" si="317"/>
        <v>43484</v>
      </c>
      <c r="U303" s="15">
        <f t="shared" si="317"/>
        <v>43485</v>
      </c>
      <c r="V303" s="15">
        <f t="shared" si="317"/>
        <v>43486</v>
      </c>
      <c r="W303" s="15">
        <f t="shared" si="317"/>
        <v>43487</v>
      </c>
      <c r="X303" s="15">
        <f t="shared" si="317"/>
        <v>43488</v>
      </c>
      <c r="Y303" s="15">
        <f t="shared" si="317"/>
        <v>43489</v>
      </c>
      <c r="Z303" s="15">
        <f t="shared" si="317"/>
        <v>43490</v>
      </c>
      <c r="AA303" s="15">
        <f t="shared" si="317"/>
        <v>43491</v>
      </c>
      <c r="AB303" s="15">
        <f t="shared" si="317"/>
        <v>43492</v>
      </c>
      <c r="AC303" s="15">
        <f t="shared" si="317"/>
        <v>43493</v>
      </c>
      <c r="AD303" s="15">
        <f t="shared" si="317"/>
        <v>43494</v>
      </c>
      <c r="AE303" s="15">
        <f t="shared" si="317"/>
        <v>43495</v>
      </c>
      <c r="AF303" s="15">
        <f t="shared" si="317"/>
        <v>43496</v>
      </c>
    </row>
    <row r="304" spans="1:32" x14ac:dyDescent="0.15">
      <c r="A304" s="4">
        <f t="shared" ref="A304:A311" si="318">A292+10</f>
        <v>20192</v>
      </c>
      <c r="B304" s="15">
        <f>AF303+1</f>
        <v>43497</v>
      </c>
      <c r="C304" s="15">
        <f>B304+1</f>
        <v>43498</v>
      </c>
      <c r="D304" s="15">
        <f t="shared" ref="D304:AC304" si="319">C304+1</f>
        <v>43499</v>
      </c>
      <c r="E304" s="15">
        <f t="shared" si="319"/>
        <v>43500</v>
      </c>
      <c r="F304" s="15">
        <f t="shared" si="319"/>
        <v>43501</v>
      </c>
      <c r="G304" s="15">
        <f t="shared" si="319"/>
        <v>43502</v>
      </c>
      <c r="H304" s="15">
        <f t="shared" si="319"/>
        <v>43503</v>
      </c>
      <c r="I304" s="15">
        <f t="shared" si="319"/>
        <v>43504</v>
      </c>
      <c r="J304" s="15">
        <f t="shared" si="319"/>
        <v>43505</v>
      </c>
      <c r="K304" s="15">
        <f t="shared" si="319"/>
        <v>43506</v>
      </c>
      <c r="L304" s="15">
        <f t="shared" si="319"/>
        <v>43507</v>
      </c>
      <c r="M304" s="15">
        <f t="shared" si="319"/>
        <v>43508</v>
      </c>
      <c r="N304" s="15">
        <f t="shared" si="319"/>
        <v>43509</v>
      </c>
      <c r="O304" s="15">
        <f t="shared" si="319"/>
        <v>43510</v>
      </c>
      <c r="P304" s="15">
        <f t="shared" si="319"/>
        <v>43511</v>
      </c>
      <c r="Q304" s="15">
        <f t="shared" si="319"/>
        <v>43512</v>
      </c>
      <c r="R304" s="15">
        <f t="shared" si="319"/>
        <v>43513</v>
      </c>
      <c r="S304" s="15">
        <f t="shared" si="319"/>
        <v>43514</v>
      </c>
      <c r="T304" s="15">
        <f t="shared" si="319"/>
        <v>43515</v>
      </c>
      <c r="U304" s="15">
        <f t="shared" si="319"/>
        <v>43516</v>
      </c>
      <c r="V304" s="15">
        <f t="shared" si="319"/>
        <v>43517</v>
      </c>
      <c r="W304" s="15">
        <f t="shared" si="319"/>
        <v>43518</v>
      </c>
      <c r="X304" s="15">
        <f t="shared" si="319"/>
        <v>43519</v>
      </c>
      <c r="Y304" s="15">
        <f t="shared" si="319"/>
        <v>43520</v>
      </c>
      <c r="Z304" s="15">
        <f t="shared" si="319"/>
        <v>43521</v>
      </c>
      <c r="AA304" s="15">
        <f t="shared" si="319"/>
        <v>43522</v>
      </c>
      <c r="AB304" s="15">
        <f t="shared" si="319"/>
        <v>43523</v>
      </c>
      <c r="AC304" s="15">
        <f t="shared" si="319"/>
        <v>43524</v>
      </c>
      <c r="AD304" s="15"/>
      <c r="AE304" s="15"/>
      <c r="AF304" s="15"/>
    </row>
    <row r="305" spans="1:32" x14ac:dyDescent="0.15">
      <c r="A305" s="4">
        <f t="shared" si="318"/>
        <v>20193</v>
      </c>
      <c r="B305" s="15">
        <f>AC304+1</f>
        <v>43525</v>
      </c>
      <c r="C305" s="15">
        <f>B305+1</f>
        <v>43526</v>
      </c>
      <c r="D305" s="15">
        <f t="shared" ref="D305:AF305" si="320">C305+1</f>
        <v>43527</v>
      </c>
      <c r="E305" s="15">
        <f t="shared" si="320"/>
        <v>43528</v>
      </c>
      <c r="F305" s="15">
        <f t="shared" si="320"/>
        <v>43529</v>
      </c>
      <c r="G305" s="15">
        <f t="shared" si="320"/>
        <v>43530</v>
      </c>
      <c r="H305" s="15">
        <f t="shared" si="320"/>
        <v>43531</v>
      </c>
      <c r="I305" s="15">
        <f t="shared" si="320"/>
        <v>43532</v>
      </c>
      <c r="J305" s="15">
        <f t="shared" si="320"/>
        <v>43533</v>
      </c>
      <c r="K305" s="15">
        <f t="shared" si="320"/>
        <v>43534</v>
      </c>
      <c r="L305" s="15">
        <f t="shared" si="320"/>
        <v>43535</v>
      </c>
      <c r="M305" s="15">
        <f t="shared" si="320"/>
        <v>43536</v>
      </c>
      <c r="N305" s="15">
        <f t="shared" si="320"/>
        <v>43537</v>
      </c>
      <c r="O305" s="15">
        <f t="shared" si="320"/>
        <v>43538</v>
      </c>
      <c r="P305" s="15">
        <f t="shared" si="320"/>
        <v>43539</v>
      </c>
      <c r="Q305" s="15">
        <f t="shared" si="320"/>
        <v>43540</v>
      </c>
      <c r="R305" s="15">
        <f t="shared" si="320"/>
        <v>43541</v>
      </c>
      <c r="S305" s="15">
        <f t="shared" si="320"/>
        <v>43542</v>
      </c>
      <c r="T305" s="15">
        <f t="shared" si="320"/>
        <v>43543</v>
      </c>
      <c r="U305" s="15">
        <f t="shared" si="320"/>
        <v>43544</v>
      </c>
      <c r="V305" s="15">
        <f t="shared" si="320"/>
        <v>43545</v>
      </c>
      <c r="W305" s="15">
        <f t="shared" si="320"/>
        <v>43546</v>
      </c>
      <c r="X305" s="15">
        <f t="shared" si="320"/>
        <v>43547</v>
      </c>
      <c r="Y305" s="15">
        <f t="shared" si="320"/>
        <v>43548</v>
      </c>
      <c r="Z305" s="15">
        <f t="shared" si="320"/>
        <v>43549</v>
      </c>
      <c r="AA305" s="15">
        <f t="shared" si="320"/>
        <v>43550</v>
      </c>
      <c r="AB305" s="15">
        <f t="shared" si="320"/>
        <v>43551</v>
      </c>
      <c r="AC305" s="15">
        <f t="shared" si="320"/>
        <v>43552</v>
      </c>
      <c r="AD305" s="15">
        <f t="shared" si="320"/>
        <v>43553</v>
      </c>
      <c r="AE305" s="15">
        <f t="shared" si="320"/>
        <v>43554</v>
      </c>
      <c r="AF305" s="15">
        <f t="shared" si="320"/>
        <v>43555</v>
      </c>
    </row>
    <row r="306" spans="1:32" x14ac:dyDescent="0.15">
      <c r="A306" s="4">
        <f t="shared" si="318"/>
        <v>20194</v>
      </c>
      <c r="B306" s="15">
        <f>AF305+1</f>
        <v>43556</v>
      </c>
      <c r="C306" s="15">
        <f>B306+1</f>
        <v>43557</v>
      </c>
      <c r="D306" s="15">
        <f t="shared" ref="D306:AE306" si="321">C306+1</f>
        <v>43558</v>
      </c>
      <c r="E306" s="15">
        <f t="shared" si="321"/>
        <v>43559</v>
      </c>
      <c r="F306" s="15">
        <f t="shared" si="321"/>
        <v>43560</v>
      </c>
      <c r="G306" s="15">
        <f t="shared" si="321"/>
        <v>43561</v>
      </c>
      <c r="H306" s="15">
        <f t="shared" si="321"/>
        <v>43562</v>
      </c>
      <c r="I306" s="15">
        <f t="shared" si="321"/>
        <v>43563</v>
      </c>
      <c r="J306" s="15">
        <f t="shared" si="321"/>
        <v>43564</v>
      </c>
      <c r="K306" s="15">
        <f t="shared" si="321"/>
        <v>43565</v>
      </c>
      <c r="L306" s="15">
        <f t="shared" si="321"/>
        <v>43566</v>
      </c>
      <c r="M306" s="15">
        <f t="shared" si="321"/>
        <v>43567</v>
      </c>
      <c r="N306" s="15">
        <f t="shared" si="321"/>
        <v>43568</v>
      </c>
      <c r="O306" s="15">
        <f t="shared" si="321"/>
        <v>43569</v>
      </c>
      <c r="P306" s="15">
        <f t="shared" si="321"/>
        <v>43570</v>
      </c>
      <c r="Q306" s="15">
        <f t="shared" si="321"/>
        <v>43571</v>
      </c>
      <c r="R306" s="15">
        <f t="shared" si="321"/>
        <v>43572</v>
      </c>
      <c r="S306" s="15">
        <f t="shared" si="321"/>
        <v>43573</v>
      </c>
      <c r="T306" s="15">
        <f t="shared" si="321"/>
        <v>43574</v>
      </c>
      <c r="U306" s="15">
        <f t="shared" si="321"/>
        <v>43575</v>
      </c>
      <c r="V306" s="15">
        <f t="shared" si="321"/>
        <v>43576</v>
      </c>
      <c r="W306" s="15">
        <f t="shared" si="321"/>
        <v>43577</v>
      </c>
      <c r="X306" s="15">
        <f t="shared" si="321"/>
        <v>43578</v>
      </c>
      <c r="Y306" s="15">
        <f t="shared" si="321"/>
        <v>43579</v>
      </c>
      <c r="Z306" s="15">
        <f t="shared" si="321"/>
        <v>43580</v>
      </c>
      <c r="AA306" s="15">
        <f t="shared" si="321"/>
        <v>43581</v>
      </c>
      <c r="AB306" s="15">
        <f t="shared" si="321"/>
        <v>43582</v>
      </c>
      <c r="AC306" s="15">
        <f t="shared" si="321"/>
        <v>43583</v>
      </c>
      <c r="AD306" s="15">
        <f t="shared" si="321"/>
        <v>43584</v>
      </c>
      <c r="AE306" s="15">
        <f t="shared" si="321"/>
        <v>43585</v>
      </c>
      <c r="AF306" s="15"/>
    </row>
    <row r="307" spans="1:32" x14ac:dyDescent="0.15">
      <c r="A307" s="4">
        <f t="shared" si="318"/>
        <v>20195</v>
      </c>
      <c r="B307" s="15">
        <f>AE306+1</f>
        <v>43586</v>
      </c>
      <c r="C307" s="15">
        <f t="shared" ref="C307:AF307" si="322">B307+1</f>
        <v>43587</v>
      </c>
      <c r="D307" s="15">
        <f t="shared" si="322"/>
        <v>43588</v>
      </c>
      <c r="E307" s="15">
        <f t="shared" si="322"/>
        <v>43589</v>
      </c>
      <c r="F307" s="15">
        <f t="shared" si="322"/>
        <v>43590</v>
      </c>
      <c r="G307" s="15">
        <f t="shared" si="322"/>
        <v>43591</v>
      </c>
      <c r="H307" s="15">
        <f t="shared" si="322"/>
        <v>43592</v>
      </c>
      <c r="I307" s="15">
        <f t="shared" si="322"/>
        <v>43593</v>
      </c>
      <c r="J307" s="15">
        <f t="shared" si="322"/>
        <v>43594</v>
      </c>
      <c r="K307" s="15">
        <f t="shared" si="322"/>
        <v>43595</v>
      </c>
      <c r="L307" s="15">
        <f t="shared" si="322"/>
        <v>43596</v>
      </c>
      <c r="M307" s="15">
        <f t="shared" si="322"/>
        <v>43597</v>
      </c>
      <c r="N307" s="15">
        <f t="shared" si="322"/>
        <v>43598</v>
      </c>
      <c r="O307" s="15">
        <f t="shared" si="322"/>
        <v>43599</v>
      </c>
      <c r="P307" s="15">
        <f t="shared" si="322"/>
        <v>43600</v>
      </c>
      <c r="Q307" s="15">
        <f t="shared" si="322"/>
        <v>43601</v>
      </c>
      <c r="R307" s="15">
        <f t="shared" si="322"/>
        <v>43602</v>
      </c>
      <c r="S307" s="15">
        <f t="shared" si="322"/>
        <v>43603</v>
      </c>
      <c r="T307" s="15">
        <f t="shared" si="322"/>
        <v>43604</v>
      </c>
      <c r="U307" s="15">
        <f t="shared" si="322"/>
        <v>43605</v>
      </c>
      <c r="V307" s="15">
        <f t="shared" si="322"/>
        <v>43606</v>
      </c>
      <c r="W307" s="15">
        <f t="shared" si="322"/>
        <v>43607</v>
      </c>
      <c r="X307" s="15">
        <f t="shared" si="322"/>
        <v>43608</v>
      </c>
      <c r="Y307" s="15">
        <f t="shared" si="322"/>
        <v>43609</v>
      </c>
      <c r="Z307" s="15">
        <f t="shared" si="322"/>
        <v>43610</v>
      </c>
      <c r="AA307" s="15">
        <f t="shared" si="322"/>
        <v>43611</v>
      </c>
      <c r="AB307" s="15">
        <f t="shared" si="322"/>
        <v>43612</v>
      </c>
      <c r="AC307" s="15">
        <f t="shared" si="322"/>
        <v>43613</v>
      </c>
      <c r="AD307" s="15">
        <f t="shared" si="322"/>
        <v>43614</v>
      </c>
      <c r="AE307" s="15">
        <f t="shared" si="322"/>
        <v>43615</v>
      </c>
      <c r="AF307" s="15">
        <f t="shared" si="322"/>
        <v>43616</v>
      </c>
    </row>
    <row r="308" spans="1:32" x14ac:dyDescent="0.15">
      <c r="A308" s="4">
        <f t="shared" si="318"/>
        <v>20196</v>
      </c>
      <c r="B308" s="15">
        <f>AF307+1</f>
        <v>43617</v>
      </c>
      <c r="C308" s="15">
        <f t="shared" ref="C308:AE308" si="323">B308+1</f>
        <v>43618</v>
      </c>
      <c r="D308" s="15">
        <f t="shared" si="323"/>
        <v>43619</v>
      </c>
      <c r="E308" s="15">
        <f t="shared" si="323"/>
        <v>43620</v>
      </c>
      <c r="F308" s="15">
        <f t="shared" si="323"/>
        <v>43621</v>
      </c>
      <c r="G308" s="15">
        <f t="shared" si="323"/>
        <v>43622</v>
      </c>
      <c r="H308" s="15">
        <f t="shared" si="323"/>
        <v>43623</v>
      </c>
      <c r="I308" s="15">
        <f t="shared" si="323"/>
        <v>43624</v>
      </c>
      <c r="J308" s="15">
        <f t="shared" si="323"/>
        <v>43625</v>
      </c>
      <c r="K308" s="15">
        <f t="shared" si="323"/>
        <v>43626</v>
      </c>
      <c r="L308" s="15">
        <f t="shared" si="323"/>
        <v>43627</v>
      </c>
      <c r="M308" s="15">
        <f t="shared" si="323"/>
        <v>43628</v>
      </c>
      <c r="N308" s="15">
        <f t="shared" si="323"/>
        <v>43629</v>
      </c>
      <c r="O308" s="15">
        <f t="shared" si="323"/>
        <v>43630</v>
      </c>
      <c r="P308" s="15">
        <f t="shared" si="323"/>
        <v>43631</v>
      </c>
      <c r="Q308" s="15">
        <f t="shared" si="323"/>
        <v>43632</v>
      </c>
      <c r="R308" s="15">
        <f t="shared" si="323"/>
        <v>43633</v>
      </c>
      <c r="S308" s="15">
        <f t="shared" si="323"/>
        <v>43634</v>
      </c>
      <c r="T308" s="15">
        <f t="shared" si="323"/>
        <v>43635</v>
      </c>
      <c r="U308" s="15">
        <f t="shared" si="323"/>
        <v>43636</v>
      </c>
      <c r="V308" s="15">
        <f t="shared" si="323"/>
        <v>43637</v>
      </c>
      <c r="W308" s="15">
        <f t="shared" si="323"/>
        <v>43638</v>
      </c>
      <c r="X308" s="15">
        <f t="shared" si="323"/>
        <v>43639</v>
      </c>
      <c r="Y308" s="15">
        <f t="shared" si="323"/>
        <v>43640</v>
      </c>
      <c r="Z308" s="15">
        <f t="shared" si="323"/>
        <v>43641</v>
      </c>
      <c r="AA308" s="15">
        <f t="shared" si="323"/>
        <v>43642</v>
      </c>
      <c r="AB308" s="15">
        <f t="shared" si="323"/>
        <v>43643</v>
      </c>
      <c r="AC308" s="15">
        <f t="shared" si="323"/>
        <v>43644</v>
      </c>
      <c r="AD308" s="15">
        <f t="shared" si="323"/>
        <v>43645</v>
      </c>
      <c r="AE308" s="15">
        <f t="shared" si="323"/>
        <v>43646</v>
      </c>
    </row>
    <row r="309" spans="1:32" x14ac:dyDescent="0.15">
      <c r="A309" s="4">
        <f t="shared" si="318"/>
        <v>20197</v>
      </c>
      <c r="B309" s="15">
        <f>AE308+1</f>
        <v>43647</v>
      </c>
      <c r="C309" s="15">
        <f t="shared" ref="C309:AF309" si="324">B309+1</f>
        <v>43648</v>
      </c>
      <c r="D309" s="15">
        <f t="shared" si="324"/>
        <v>43649</v>
      </c>
      <c r="E309" s="15">
        <f t="shared" si="324"/>
        <v>43650</v>
      </c>
      <c r="F309" s="15">
        <f t="shared" si="324"/>
        <v>43651</v>
      </c>
      <c r="G309" s="15">
        <f t="shared" si="324"/>
        <v>43652</v>
      </c>
      <c r="H309" s="15">
        <f t="shared" si="324"/>
        <v>43653</v>
      </c>
      <c r="I309" s="15">
        <f t="shared" si="324"/>
        <v>43654</v>
      </c>
      <c r="J309" s="15">
        <f t="shared" si="324"/>
        <v>43655</v>
      </c>
      <c r="K309" s="15">
        <f t="shared" si="324"/>
        <v>43656</v>
      </c>
      <c r="L309" s="15">
        <f t="shared" si="324"/>
        <v>43657</v>
      </c>
      <c r="M309" s="15">
        <f t="shared" si="324"/>
        <v>43658</v>
      </c>
      <c r="N309" s="15">
        <f t="shared" si="324"/>
        <v>43659</v>
      </c>
      <c r="O309" s="15">
        <f t="shared" si="324"/>
        <v>43660</v>
      </c>
      <c r="P309" s="15">
        <f t="shared" si="324"/>
        <v>43661</v>
      </c>
      <c r="Q309" s="15">
        <f t="shared" si="324"/>
        <v>43662</v>
      </c>
      <c r="R309" s="15">
        <f t="shared" si="324"/>
        <v>43663</v>
      </c>
      <c r="S309" s="15">
        <f t="shared" si="324"/>
        <v>43664</v>
      </c>
      <c r="T309" s="15">
        <f t="shared" si="324"/>
        <v>43665</v>
      </c>
      <c r="U309" s="15">
        <f t="shared" si="324"/>
        <v>43666</v>
      </c>
      <c r="V309" s="15">
        <f t="shared" si="324"/>
        <v>43667</v>
      </c>
      <c r="W309" s="15">
        <f t="shared" si="324"/>
        <v>43668</v>
      </c>
      <c r="X309" s="15">
        <f t="shared" si="324"/>
        <v>43669</v>
      </c>
      <c r="Y309" s="15">
        <f t="shared" si="324"/>
        <v>43670</v>
      </c>
      <c r="Z309" s="15">
        <f t="shared" si="324"/>
        <v>43671</v>
      </c>
      <c r="AA309" s="15">
        <f t="shared" si="324"/>
        <v>43672</v>
      </c>
      <c r="AB309" s="15">
        <f t="shared" si="324"/>
        <v>43673</v>
      </c>
      <c r="AC309" s="15">
        <f t="shared" si="324"/>
        <v>43674</v>
      </c>
      <c r="AD309" s="15">
        <f t="shared" si="324"/>
        <v>43675</v>
      </c>
      <c r="AE309" s="15">
        <f t="shared" si="324"/>
        <v>43676</v>
      </c>
      <c r="AF309" s="15">
        <f t="shared" si="324"/>
        <v>43677</v>
      </c>
    </row>
    <row r="310" spans="1:32" x14ac:dyDescent="0.15">
      <c r="A310" s="4">
        <f t="shared" si="318"/>
        <v>20198</v>
      </c>
      <c r="B310" s="15">
        <f>AF309+1</f>
        <v>43678</v>
      </c>
      <c r="C310" s="15">
        <f t="shared" ref="C310:AF310" si="325">B310+1</f>
        <v>43679</v>
      </c>
      <c r="D310" s="15">
        <f t="shared" si="325"/>
        <v>43680</v>
      </c>
      <c r="E310" s="15">
        <f t="shared" si="325"/>
        <v>43681</v>
      </c>
      <c r="F310" s="15">
        <f t="shared" si="325"/>
        <v>43682</v>
      </c>
      <c r="G310" s="15">
        <f t="shared" si="325"/>
        <v>43683</v>
      </c>
      <c r="H310" s="15">
        <f t="shared" si="325"/>
        <v>43684</v>
      </c>
      <c r="I310" s="15">
        <f t="shared" si="325"/>
        <v>43685</v>
      </c>
      <c r="J310" s="15">
        <f t="shared" si="325"/>
        <v>43686</v>
      </c>
      <c r="K310" s="15">
        <f t="shared" si="325"/>
        <v>43687</v>
      </c>
      <c r="L310" s="15">
        <f t="shared" si="325"/>
        <v>43688</v>
      </c>
      <c r="M310" s="15">
        <f t="shared" si="325"/>
        <v>43689</v>
      </c>
      <c r="N310" s="15">
        <f t="shared" si="325"/>
        <v>43690</v>
      </c>
      <c r="O310" s="15">
        <f t="shared" si="325"/>
        <v>43691</v>
      </c>
      <c r="P310" s="15">
        <f t="shared" si="325"/>
        <v>43692</v>
      </c>
      <c r="Q310" s="15">
        <f t="shared" si="325"/>
        <v>43693</v>
      </c>
      <c r="R310" s="15">
        <f t="shared" si="325"/>
        <v>43694</v>
      </c>
      <c r="S310" s="15">
        <f t="shared" si="325"/>
        <v>43695</v>
      </c>
      <c r="T310" s="15">
        <f t="shared" si="325"/>
        <v>43696</v>
      </c>
      <c r="U310" s="15">
        <f t="shared" si="325"/>
        <v>43697</v>
      </c>
      <c r="V310" s="15">
        <f t="shared" si="325"/>
        <v>43698</v>
      </c>
      <c r="W310" s="15">
        <f t="shared" si="325"/>
        <v>43699</v>
      </c>
      <c r="X310" s="15">
        <f t="shared" si="325"/>
        <v>43700</v>
      </c>
      <c r="Y310" s="15">
        <f t="shared" si="325"/>
        <v>43701</v>
      </c>
      <c r="Z310" s="15">
        <f t="shared" si="325"/>
        <v>43702</v>
      </c>
      <c r="AA310" s="15">
        <f t="shared" si="325"/>
        <v>43703</v>
      </c>
      <c r="AB310" s="15">
        <f t="shared" si="325"/>
        <v>43704</v>
      </c>
      <c r="AC310" s="15">
        <f t="shared" si="325"/>
        <v>43705</v>
      </c>
      <c r="AD310" s="15">
        <f t="shared" si="325"/>
        <v>43706</v>
      </c>
      <c r="AE310" s="15">
        <f t="shared" si="325"/>
        <v>43707</v>
      </c>
      <c r="AF310" s="15">
        <f t="shared" si="325"/>
        <v>43708</v>
      </c>
    </row>
    <row r="311" spans="1:32" x14ac:dyDescent="0.15">
      <c r="A311" s="4">
        <f t="shared" si="318"/>
        <v>20199</v>
      </c>
      <c r="B311" s="15">
        <f>AF310+1</f>
        <v>43709</v>
      </c>
      <c r="C311" s="15">
        <f t="shared" ref="C311:AE311" si="326">B311+1</f>
        <v>43710</v>
      </c>
      <c r="D311" s="15">
        <f t="shared" si="326"/>
        <v>43711</v>
      </c>
      <c r="E311" s="15">
        <f t="shared" si="326"/>
        <v>43712</v>
      </c>
      <c r="F311" s="15">
        <f t="shared" si="326"/>
        <v>43713</v>
      </c>
      <c r="G311" s="15">
        <f t="shared" si="326"/>
        <v>43714</v>
      </c>
      <c r="H311" s="15">
        <f t="shared" si="326"/>
        <v>43715</v>
      </c>
      <c r="I311" s="15">
        <f t="shared" si="326"/>
        <v>43716</v>
      </c>
      <c r="J311" s="15">
        <f t="shared" si="326"/>
        <v>43717</v>
      </c>
      <c r="K311" s="15">
        <f t="shared" si="326"/>
        <v>43718</v>
      </c>
      <c r="L311" s="15">
        <f t="shared" si="326"/>
        <v>43719</v>
      </c>
      <c r="M311" s="15">
        <f t="shared" si="326"/>
        <v>43720</v>
      </c>
      <c r="N311" s="15">
        <f t="shared" si="326"/>
        <v>43721</v>
      </c>
      <c r="O311" s="15">
        <f t="shared" si="326"/>
        <v>43722</v>
      </c>
      <c r="P311" s="15">
        <f t="shared" si="326"/>
        <v>43723</v>
      </c>
      <c r="Q311" s="15">
        <f t="shared" si="326"/>
        <v>43724</v>
      </c>
      <c r="R311" s="15">
        <f t="shared" si="326"/>
        <v>43725</v>
      </c>
      <c r="S311" s="15">
        <f t="shared" si="326"/>
        <v>43726</v>
      </c>
      <c r="T311" s="15">
        <f t="shared" si="326"/>
        <v>43727</v>
      </c>
      <c r="U311" s="15">
        <f t="shared" si="326"/>
        <v>43728</v>
      </c>
      <c r="V311" s="15">
        <f t="shared" si="326"/>
        <v>43729</v>
      </c>
      <c r="W311" s="15">
        <f t="shared" si="326"/>
        <v>43730</v>
      </c>
      <c r="X311" s="15">
        <f t="shared" si="326"/>
        <v>43731</v>
      </c>
      <c r="Y311" s="15">
        <f t="shared" si="326"/>
        <v>43732</v>
      </c>
      <c r="Z311" s="15">
        <f t="shared" si="326"/>
        <v>43733</v>
      </c>
      <c r="AA311" s="15">
        <f t="shared" si="326"/>
        <v>43734</v>
      </c>
      <c r="AB311" s="15">
        <f t="shared" si="326"/>
        <v>43735</v>
      </c>
      <c r="AC311" s="15">
        <f t="shared" si="326"/>
        <v>43736</v>
      </c>
      <c r="AD311" s="15">
        <f t="shared" si="326"/>
        <v>43737</v>
      </c>
      <c r="AE311" s="15">
        <f t="shared" si="326"/>
        <v>43738</v>
      </c>
    </row>
    <row r="312" spans="1:32" x14ac:dyDescent="0.15">
      <c r="A312" s="4">
        <f>A300+100</f>
        <v>201910</v>
      </c>
      <c r="B312" s="15">
        <f>AE311+1</f>
        <v>43739</v>
      </c>
      <c r="C312" s="15">
        <f t="shared" ref="C312:AF312" si="327">B312+1</f>
        <v>43740</v>
      </c>
      <c r="D312" s="15">
        <f t="shared" si="327"/>
        <v>43741</v>
      </c>
      <c r="E312" s="15">
        <f t="shared" si="327"/>
        <v>43742</v>
      </c>
      <c r="F312" s="15">
        <f t="shared" si="327"/>
        <v>43743</v>
      </c>
      <c r="G312" s="15">
        <f t="shared" si="327"/>
        <v>43744</v>
      </c>
      <c r="H312" s="15">
        <f t="shared" si="327"/>
        <v>43745</v>
      </c>
      <c r="I312" s="15">
        <f t="shared" si="327"/>
        <v>43746</v>
      </c>
      <c r="J312" s="15">
        <f t="shared" si="327"/>
        <v>43747</v>
      </c>
      <c r="K312" s="15">
        <f t="shared" si="327"/>
        <v>43748</v>
      </c>
      <c r="L312" s="15">
        <f t="shared" si="327"/>
        <v>43749</v>
      </c>
      <c r="M312" s="15">
        <f t="shared" si="327"/>
        <v>43750</v>
      </c>
      <c r="N312" s="15">
        <f t="shared" si="327"/>
        <v>43751</v>
      </c>
      <c r="O312" s="15">
        <f t="shared" si="327"/>
        <v>43752</v>
      </c>
      <c r="P312" s="15">
        <f t="shared" si="327"/>
        <v>43753</v>
      </c>
      <c r="Q312" s="15">
        <f t="shared" si="327"/>
        <v>43754</v>
      </c>
      <c r="R312" s="15">
        <f t="shared" si="327"/>
        <v>43755</v>
      </c>
      <c r="S312" s="15">
        <f t="shared" si="327"/>
        <v>43756</v>
      </c>
      <c r="T312" s="15">
        <f t="shared" si="327"/>
        <v>43757</v>
      </c>
      <c r="U312" s="15">
        <f t="shared" si="327"/>
        <v>43758</v>
      </c>
      <c r="V312" s="15">
        <f t="shared" si="327"/>
        <v>43759</v>
      </c>
      <c r="W312" s="15">
        <f t="shared" si="327"/>
        <v>43760</v>
      </c>
      <c r="X312" s="15">
        <f t="shared" si="327"/>
        <v>43761</v>
      </c>
      <c r="Y312" s="15">
        <f t="shared" si="327"/>
        <v>43762</v>
      </c>
      <c r="Z312" s="15">
        <f t="shared" si="327"/>
        <v>43763</v>
      </c>
      <c r="AA312" s="15">
        <f t="shared" si="327"/>
        <v>43764</v>
      </c>
      <c r="AB312" s="15">
        <f t="shared" si="327"/>
        <v>43765</v>
      </c>
      <c r="AC312" s="15">
        <f t="shared" si="327"/>
        <v>43766</v>
      </c>
      <c r="AD312" s="15">
        <f t="shared" si="327"/>
        <v>43767</v>
      </c>
      <c r="AE312" s="15">
        <f t="shared" si="327"/>
        <v>43768</v>
      </c>
      <c r="AF312" s="15">
        <f t="shared" si="327"/>
        <v>43769</v>
      </c>
    </row>
    <row r="313" spans="1:32" x14ac:dyDescent="0.15">
      <c r="A313" s="4">
        <f>A301+100</f>
        <v>201911</v>
      </c>
      <c r="B313" s="15">
        <f>AF312+1</f>
        <v>43770</v>
      </c>
      <c r="C313" s="15">
        <f t="shared" ref="C313:AE313" si="328">B313+1</f>
        <v>43771</v>
      </c>
      <c r="D313" s="15">
        <f t="shared" si="328"/>
        <v>43772</v>
      </c>
      <c r="E313" s="15">
        <f t="shared" si="328"/>
        <v>43773</v>
      </c>
      <c r="F313" s="15">
        <f t="shared" si="328"/>
        <v>43774</v>
      </c>
      <c r="G313" s="15">
        <f t="shared" si="328"/>
        <v>43775</v>
      </c>
      <c r="H313" s="15">
        <f t="shared" si="328"/>
        <v>43776</v>
      </c>
      <c r="I313" s="15">
        <f t="shared" si="328"/>
        <v>43777</v>
      </c>
      <c r="J313" s="15">
        <f t="shared" si="328"/>
        <v>43778</v>
      </c>
      <c r="K313" s="15">
        <f t="shared" si="328"/>
        <v>43779</v>
      </c>
      <c r="L313" s="15">
        <f t="shared" si="328"/>
        <v>43780</v>
      </c>
      <c r="M313" s="15">
        <f t="shared" si="328"/>
        <v>43781</v>
      </c>
      <c r="N313" s="15">
        <f t="shared" si="328"/>
        <v>43782</v>
      </c>
      <c r="O313" s="15">
        <f t="shared" si="328"/>
        <v>43783</v>
      </c>
      <c r="P313" s="15">
        <f t="shared" si="328"/>
        <v>43784</v>
      </c>
      <c r="Q313" s="15">
        <f t="shared" si="328"/>
        <v>43785</v>
      </c>
      <c r="R313" s="15">
        <f t="shared" si="328"/>
        <v>43786</v>
      </c>
      <c r="S313" s="15">
        <f t="shared" si="328"/>
        <v>43787</v>
      </c>
      <c r="T313" s="15">
        <f t="shared" si="328"/>
        <v>43788</v>
      </c>
      <c r="U313" s="15">
        <f t="shared" si="328"/>
        <v>43789</v>
      </c>
      <c r="V313" s="15">
        <f t="shared" si="328"/>
        <v>43790</v>
      </c>
      <c r="W313" s="15">
        <f t="shared" si="328"/>
        <v>43791</v>
      </c>
      <c r="X313" s="15">
        <f t="shared" si="328"/>
        <v>43792</v>
      </c>
      <c r="Y313" s="15">
        <f t="shared" si="328"/>
        <v>43793</v>
      </c>
      <c r="Z313" s="15">
        <f t="shared" si="328"/>
        <v>43794</v>
      </c>
      <c r="AA313" s="15">
        <f t="shared" si="328"/>
        <v>43795</v>
      </c>
      <c r="AB313" s="15">
        <f t="shared" si="328"/>
        <v>43796</v>
      </c>
      <c r="AC313" s="15">
        <f t="shared" si="328"/>
        <v>43797</v>
      </c>
      <c r="AD313" s="15">
        <f t="shared" si="328"/>
        <v>43798</v>
      </c>
      <c r="AE313" s="15">
        <f t="shared" si="328"/>
        <v>43799</v>
      </c>
    </row>
    <row r="314" spans="1:32" x14ac:dyDescent="0.15">
      <c r="A314" s="4">
        <f>A302+100</f>
        <v>201912</v>
      </c>
      <c r="B314" s="15">
        <f>AE313+1</f>
        <v>43800</v>
      </c>
      <c r="C314" s="15">
        <f t="shared" ref="C314:AF314" si="329">B314+1</f>
        <v>43801</v>
      </c>
      <c r="D314" s="15">
        <f t="shared" si="329"/>
        <v>43802</v>
      </c>
      <c r="E314" s="15">
        <f t="shared" si="329"/>
        <v>43803</v>
      </c>
      <c r="F314" s="15">
        <f t="shared" si="329"/>
        <v>43804</v>
      </c>
      <c r="G314" s="15">
        <f t="shared" si="329"/>
        <v>43805</v>
      </c>
      <c r="H314" s="15">
        <f t="shared" si="329"/>
        <v>43806</v>
      </c>
      <c r="I314" s="15">
        <f t="shared" si="329"/>
        <v>43807</v>
      </c>
      <c r="J314" s="15">
        <f t="shared" si="329"/>
        <v>43808</v>
      </c>
      <c r="K314" s="15">
        <f t="shared" si="329"/>
        <v>43809</v>
      </c>
      <c r="L314" s="15">
        <f t="shared" si="329"/>
        <v>43810</v>
      </c>
      <c r="M314" s="15">
        <f t="shared" si="329"/>
        <v>43811</v>
      </c>
      <c r="N314" s="15">
        <f t="shared" si="329"/>
        <v>43812</v>
      </c>
      <c r="O314" s="15">
        <f t="shared" si="329"/>
        <v>43813</v>
      </c>
      <c r="P314" s="15">
        <f t="shared" si="329"/>
        <v>43814</v>
      </c>
      <c r="Q314" s="15">
        <f t="shared" si="329"/>
        <v>43815</v>
      </c>
      <c r="R314" s="15">
        <f t="shared" si="329"/>
        <v>43816</v>
      </c>
      <c r="S314" s="15">
        <f t="shared" si="329"/>
        <v>43817</v>
      </c>
      <c r="T314" s="15">
        <f t="shared" si="329"/>
        <v>43818</v>
      </c>
      <c r="U314" s="15">
        <f t="shared" si="329"/>
        <v>43819</v>
      </c>
      <c r="V314" s="15">
        <f t="shared" si="329"/>
        <v>43820</v>
      </c>
      <c r="W314" s="15">
        <f t="shared" si="329"/>
        <v>43821</v>
      </c>
      <c r="X314" s="15">
        <f t="shared" si="329"/>
        <v>43822</v>
      </c>
      <c r="Y314" s="15">
        <f t="shared" si="329"/>
        <v>43823</v>
      </c>
      <c r="Z314" s="15">
        <f t="shared" si="329"/>
        <v>43824</v>
      </c>
      <c r="AA314" s="15">
        <f t="shared" si="329"/>
        <v>43825</v>
      </c>
      <c r="AB314" s="15">
        <f t="shared" si="329"/>
        <v>43826</v>
      </c>
      <c r="AC314" s="15">
        <f t="shared" si="329"/>
        <v>43827</v>
      </c>
      <c r="AD314" s="15">
        <f t="shared" si="329"/>
        <v>43828</v>
      </c>
      <c r="AE314" s="15">
        <f t="shared" si="329"/>
        <v>43829</v>
      </c>
      <c r="AF314" s="15">
        <f t="shared" si="329"/>
        <v>43830</v>
      </c>
    </row>
    <row r="315" spans="1:32" x14ac:dyDescent="0.15">
      <c r="A315" s="4">
        <f>A303+10</f>
        <v>20201</v>
      </c>
      <c r="B315" s="15">
        <v>43831</v>
      </c>
      <c r="C315" s="15">
        <f>B315+1</f>
        <v>43832</v>
      </c>
      <c r="D315" s="15">
        <f t="shared" ref="D315:AF315" si="330">C315+1</f>
        <v>43833</v>
      </c>
      <c r="E315" s="15">
        <f t="shared" si="330"/>
        <v>43834</v>
      </c>
      <c r="F315" s="15">
        <f t="shared" si="330"/>
        <v>43835</v>
      </c>
      <c r="G315" s="15">
        <f t="shared" si="330"/>
        <v>43836</v>
      </c>
      <c r="H315" s="15">
        <f t="shared" si="330"/>
        <v>43837</v>
      </c>
      <c r="I315" s="15">
        <f t="shared" si="330"/>
        <v>43838</v>
      </c>
      <c r="J315" s="15">
        <f t="shared" si="330"/>
        <v>43839</v>
      </c>
      <c r="K315" s="15">
        <f t="shared" si="330"/>
        <v>43840</v>
      </c>
      <c r="L315" s="15">
        <f t="shared" si="330"/>
        <v>43841</v>
      </c>
      <c r="M315" s="15">
        <f t="shared" si="330"/>
        <v>43842</v>
      </c>
      <c r="N315" s="15">
        <f t="shared" si="330"/>
        <v>43843</v>
      </c>
      <c r="O315" s="15">
        <f t="shared" si="330"/>
        <v>43844</v>
      </c>
      <c r="P315" s="15">
        <f t="shared" si="330"/>
        <v>43845</v>
      </c>
      <c r="Q315" s="15">
        <f t="shared" si="330"/>
        <v>43846</v>
      </c>
      <c r="R315" s="15">
        <f t="shared" si="330"/>
        <v>43847</v>
      </c>
      <c r="S315" s="15">
        <f t="shared" si="330"/>
        <v>43848</v>
      </c>
      <c r="T315" s="15">
        <f t="shared" si="330"/>
        <v>43849</v>
      </c>
      <c r="U315" s="15">
        <f t="shared" si="330"/>
        <v>43850</v>
      </c>
      <c r="V315" s="15">
        <f t="shared" si="330"/>
        <v>43851</v>
      </c>
      <c r="W315" s="15">
        <f t="shared" si="330"/>
        <v>43852</v>
      </c>
      <c r="X315" s="15">
        <f t="shared" si="330"/>
        <v>43853</v>
      </c>
      <c r="Y315" s="15">
        <f t="shared" si="330"/>
        <v>43854</v>
      </c>
      <c r="Z315" s="15">
        <f t="shared" si="330"/>
        <v>43855</v>
      </c>
      <c r="AA315" s="15">
        <f t="shared" si="330"/>
        <v>43856</v>
      </c>
      <c r="AB315" s="15">
        <f t="shared" si="330"/>
        <v>43857</v>
      </c>
      <c r="AC315" s="15">
        <f t="shared" si="330"/>
        <v>43858</v>
      </c>
      <c r="AD315" s="15">
        <f t="shared" si="330"/>
        <v>43859</v>
      </c>
      <c r="AE315" s="15">
        <f t="shared" si="330"/>
        <v>43860</v>
      </c>
      <c r="AF315" s="15">
        <f t="shared" si="330"/>
        <v>43861</v>
      </c>
    </row>
    <row r="316" spans="1:32" x14ac:dyDescent="0.15">
      <c r="A316" s="4">
        <f t="shared" ref="A316:A323" si="331">A304+10</f>
        <v>20202</v>
      </c>
      <c r="B316" s="15">
        <f>AF315+1</f>
        <v>43862</v>
      </c>
      <c r="C316" s="15">
        <f>B316+1</f>
        <v>43863</v>
      </c>
      <c r="D316" s="15">
        <f t="shared" ref="D316:AD316" si="332">C316+1</f>
        <v>43864</v>
      </c>
      <c r="E316" s="15">
        <f t="shared" si="332"/>
        <v>43865</v>
      </c>
      <c r="F316" s="15">
        <f t="shared" si="332"/>
        <v>43866</v>
      </c>
      <c r="G316" s="15">
        <f t="shared" si="332"/>
        <v>43867</v>
      </c>
      <c r="H316" s="15">
        <f t="shared" si="332"/>
        <v>43868</v>
      </c>
      <c r="I316" s="15">
        <f t="shared" si="332"/>
        <v>43869</v>
      </c>
      <c r="J316" s="15">
        <f t="shared" si="332"/>
        <v>43870</v>
      </c>
      <c r="K316" s="15">
        <f t="shared" si="332"/>
        <v>43871</v>
      </c>
      <c r="L316" s="15">
        <f t="shared" si="332"/>
        <v>43872</v>
      </c>
      <c r="M316" s="15">
        <f t="shared" si="332"/>
        <v>43873</v>
      </c>
      <c r="N316" s="15">
        <f t="shared" si="332"/>
        <v>43874</v>
      </c>
      <c r="O316" s="15">
        <f t="shared" si="332"/>
        <v>43875</v>
      </c>
      <c r="P316" s="15">
        <f t="shared" si="332"/>
        <v>43876</v>
      </c>
      <c r="Q316" s="15">
        <f t="shared" si="332"/>
        <v>43877</v>
      </c>
      <c r="R316" s="15">
        <f t="shared" si="332"/>
        <v>43878</v>
      </c>
      <c r="S316" s="15">
        <f t="shared" si="332"/>
        <v>43879</v>
      </c>
      <c r="T316" s="15">
        <f t="shared" si="332"/>
        <v>43880</v>
      </c>
      <c r="U316" s="15">
        <f t="shared" si="332"/>
        <v>43881</v>
      </c>
      <c r="V316" s="15">
        <f t="shared" si="332"/>
        <v>43882</v>
      </c>
      <c r="W316" s="15">
        <f t="shared" si="332"/>
        <v>43883</v>
      </c>
      <c r="X316" s="15">
        <f t="shared" si="332"/>
        <v>43884</v>
      </c>
      <c r="Y316" s="15">
        <f t="shared" si="332"/>
        <v>43885</v>
      </c>
      <c r="Z316" s="15">
        <f t="shared" si="332"/>
        <v>43886</v>
      </c>
      <c r="AA316" s="15">
        <f t="shared" si="332"/>
        <v>43887</v>
      </c>
      <c r="AB316" s="15">
        <f t="shared" si="332"/>
        <v>43888</v>
      </c>
      <c r="AC316" s="15">
        <f t="shared" si="332"/>
        <v>43889</v>
      </c>
      <c r="AD316" s="15">
        <f t="shared" si="332"/>
        <v>43890</v>
      </c>
      <c r="AE316" s="15"/>
      <c r="AF316" s="15"/>
    </row>
    <row r="317" spans="1:32" x14ac:dyDescent="0.15">
      <c r="A317" s="4">
        <f t="shared" si="331"/>
        <v>20203</v>
      </c>
      <c r="B317" s="15">
        <f>AD316+1</f>
        <v>43891</v>
      </c>
      <c r="C317" s="15">
        <f>B317+1</f>
        <v>43892</v>
      </c>
      <c r="D317" s="15">
        <f t="shared" ref="D317:AF317" si="333">C317+1</f>
        <v>43893</v>
      </c>
      <c r="E317" s="15">
        <f t="shared" si="333"/>
        <v>43894</v>
      </c>
      <c r="F317" s="15">
        <f t="shared" si="333"/>
        <v>43895</v>
      </c>
      <c r="G317" s="15">
        <f t="shared" si="333"/>
        <v>43896</v>
      </c>
      <c r="H317" s="15">
        <f t="shared" si="333"/>
        <v>43897</v>
      </c>
      <c r="I317" s="15">
        <f t="shared" si="333"/>
        <v>43898</v>
      </c>
      <c r="J317" s="15">
        <f t="shared" si="333"/>
        <v>43899</v>
      </c>
      <c r="K317" s="15">
        <f t="shared" si="333"/>
        <v>43900</v>
      </c>
      <c r="L317" s="15">
        <f t="shared" si="333"/>
        <v>43901</v>
      </c>
      <c r="M317" s="15">
        <f t="shared" si="333"/>
        <v>43902</v>
      </c>
      <c r="N317" s="15">
        <f t="shared" si="333"/>
        <v>43903</v>
      </c>
      <c r="O317" s="15">
        <f t="shared" si="333"/>
        <v>43904</v>
      </c>
      <c r="P317" s="15">
        <f t="shared" si="333"/>
        <v>43905</v>
      </c>
      <c r="Q317" s="15">
        <f t="shared" si="333"/>
        <v>43906</v>
      </c>
      <c r="R317" s="15">
        <f t="shared" si="333"/>
        <v>43907</v>
      </c>
      <c r="S317" s="15">
        <f t="shared" si="333"/>
        <v>43908</v>
      </c>
      <c r="T317" s="15">
        <f t="shared" si="333"/>
        <v>43909</v>
      </c>
      <c r="U317" s="15">
        <f t="shared" si="333"/>
        <v>43910</v>
      </c>
      <c r="V317" s="15">
        <f t="shared" si="333"/>
        <v>43911</v>
      </c>
      <c r="W317" s="15">
        <f t="shared" si="333"/>
        <v>43912</v>
      </c>
      <c r="X317" s="15">
        <f t="shared" si="333"/>
        <v>43913</v>
      </c>
      <c r="Y317" s="15">
        <f t="shared" si="333"/>
        <v>43914</v>
      </c>
      <c r="Z317" s="15">
        <f t="shared" si="333"/>
        <v>43915</v>
      </c>
      <c r="AA317" s="15">
        <f t="shared" si="333"/>
        <v>43916</v>
      </c>
      <c r="AB317" s="15">
        <f t="shared" si="333"/>
        <v>43917</v>
      </c>
      <c r="AC317" s="15">
        <f t="shared" si="333"/>
        <v>43918</v>
      </c>
      <c r="AD317" s="15">
        <f t="shared" si="333"/>
        <v>43919</v>
      </c>
      <c r="AE317" s="15">
        <f t="shared" si="333"/>
        <v>43920</v>
      </c>
      <c r="AF317" s="15">
        <f t="shared" si="333"/>
        <v>43921</v>
      </c>
    </row>
    <row r="318" spans="1:32" x14ac:dyDescent="0.15">
      <c r="A318" s="4">
        <f t="shared" si="331"/>
        <v>20204</v>
      </c>
      <c r="B318" s="15">
        <f>AF317+1</f>
        <v>43922</v>
      </c>
      <c r="C318" s="15">
        <f>B318+1</f>
        <v>43923</v>
      </c>
      <c r="D318" s="15">
        <f t="shared" ref="D318:AE318" si="334">C318+1</f>
        <v>43924</v>
      </c>
      <c r="E318" s="15">
        <f t="shared" si="334"/>
        <v>43925</v>
      </c>
      <c r="F318" s="15">
        <f t="shared" si="334"/>
        <v>43926</v>
      </c>
      <c r="G318" s="15">
        <f t="shared" si="334"/>
        <v>43927</v>
      </c>
      <c r="H318" s="15">
        <f t="shared" si="334"/>
        <v>43928</v>
      </c>
      <c r="I318" s="15">
        <f t="shared" si="334"/>
        <v>43929</v>
      </c>
      <c r="J318" s="15">
        <f t="shared" si="334"/>
        <v>43930</v>
      </c>
      <c r="K318" s="15">
        <f t="shared" si="334"/>
        <v>43931</v>
      </c>
      <c r="L318" s="15">
        <f t="shared" si="334"/>
        <v>43932</v>
      </c>
      <c r="M318" s="15">
        <f t="shared" si="334"/>
        <v>43933</v>
      </c>
      <c r="N318" s="15">
        <f t="shared" si="334"/>
        <v>43934</v>
      </c>
      <c r="O318" s="15">
        <f t="shared" si="334"/>
        <v>43935</v>
      </c>
      <c r="P318" s="15">
        <f t="shared" si="334"/>
        <v>43936</v>
      </c>
      <c r="Q318" s="15">
        <f t="shared" si="334"/>
        <v>43937</v>
      </c>
      <c r="R318" s="15">
        <f t="shared" si="334"/>
        <v>43938</v>
      </c>
      <c r="S318" s="15">
        <f t="shared" si="334"/>
        <v>43939</v>
      </c>
      <c r="T318" s="15">
        <f t="shared" si="334"/>
        <v>43940</v>
      </c>
      <c r="U318" s="15">
        <f t="shared" si="334"/>
        <v>43941</v>
      </c>
      <c r="V318" s="15">
        <f t="shared" si="334"/>
        <v>43942</v>
      </c>
      <c r="W318" s="15">
        <f t="shared" si="334"/>
        <v>43943</v>
      </c>
      <c r="X318" s="15">
        <f t="shared" si="334"/>
        <v>43944</v>
      </c>
      <c r="Y318" s="15">
        <f t="shared" si="334"/>
        <v>43945</v>
      </c>
      <c r="Z318" s="15">
        <f t="shared" si="334"/>
        <v>43946</v>
      </c>
      <c r="AA318" s="15">
        <f t="shared" si="334"/>
        <v>43947</v>
      </c>
      <c r="AB318" s="15">
        <f t="shared" si="334"/>
        <v>43948</v>
      </c>
      <c r="AC318" s="15">
        <f t="shared" si="334"/>
        <v>43949</v>
      </c>
      <c r="AD318" s="15">
        <f t="shared" si="334"/>
        <v>43950</v>
      </c>
      <c r="AE318" s="15">
        <f t="shared" si="334"/>
        <v>43951</v>
      </c>
      <c r="AF318" s="15"/>
    </row>
    <row r="319" spans="1:32" x14ac:dyDescent="0.15">
      <c r="A319" s="4">
        <f t="shared" si="331"/>
        <v>20205</v>
      </c>
      <c r="B319" s="15">
        <f>AE318+1</f>
        <v>43952</v>
      </c>
      <c r="C319" s="15">
        <f t="shared" ref="C319:AF319" si="335">B319+1</f>
        <v>43953</v>
      </c>
      <c r="D319" s="15">
        <f t="shared" si="335"/>
        <v>43954</v>
      </c>
      <c r="E319" s="15">
        <f t="shared" si="335"/>
        <v>43955</v>
      </c>
      <c r="F319" s="15">
        <f t="shared" si="335"/>
        <v>43956</v>
      </c>
      <c r="G319" s="15">
        <f t="shared" si="335"/>
        <v>43957</v>
      </c>
      <c r="H319" s="15">
        <f t="shared" si="335"/>
        <v>43958</v>
      </c>
      <c r="I319" s="15">
        <f t="shared" si="335"/>
        <v>43959</v>
      </c>
      <c r="J319" s="15">
        <f t="shared" si="335"/>
        <v>43960</v>
      </c>
      <c r="K319" s="15">
        <f t="shared" si="335"/>
        <v>43961</v>
      </c>
      <c r="L319" s="15">
        <f t="shared" si="335"/>
        <v>43962</v>
      </c>
      <c r="M319" s="15">
        <f t="shared" si="335"/>
        <v>43963</v>
      </c>
      <c r="N319" s="15">
        <f t="shared" si="335"/>
        <v>43964</v>
      </c>
      <c r="O319" s="15">
        <f t="shared" si="335"/>
        <v>43965</v>
      </c>
      <c r="P319" s="15">
        <f t="shared" si="335"/>
        <v>43966</v>
      </c>
      <c r="Q319" s="15">
        <f t="shared" si="335"/>
        <v>43967</v>
      </c>
      <c r="R319" s="15">
        <f t="shared" si="335"/>
        <v>43968</v>
      </c>
      <c r="S319" s="15">
        <f t="shared" si="335"/>
        <v>43969</v>
      </c>
      <c r="T319" s="15">
        <f t="shared" si="335"/>
        <v>43970</v>
      </c>
      <c r="U319" s="15">
        <f t="shared" si="335"/>
        <v>43971</v>
      </c>
      <c r="V319" s="15">
        <f t="shared" si="335"/>
        <v>43972</v>
      </c>
      <c r="W319" s="15">
        <f t="shared" si="335"/>
        <v>43973</v>
      </c>
      <c r="X319" s="15">
        <f t="shared" si="335"/>
        <v>43974</v>
      </c>
      <c r="Y319" s="15">
        <f t="shared" si="335"/>
        <v>43975</v>
      </c>
      <c r="Z319" s="15">
        <f t="shared" si="335"/>
        <v>43976</v>
      </c>
      <c r="AA319" s="15">
        <f t="shared" si="335"/>
        <v>43977</v>
      </c>
      <c r="AB319" s="15">
        <f t="shared" si="335"/>
        <v>43978</v>
      </c>
      <c r="AC319" s="15">
        <f t="shared" si="335"/>
        <v>43979</v>
      </c>
      <c r="AD319" s="15">
        <f t="shared" si="335"/>
        <v>43980</v>
      </c>
      <c r="AE319" s="15">
        <f t="shared" si="335"/>
        <v>43981</v>
      </c>
      <c r="AF319" s="15">
        <f t="shared" si="335"/>
        <v>43982</v>
      </c>
    </row>
    <row r="320" spans="1:32" x14ac:dyDescent="0.15">
      <c r="A320" s="4">
        <f t="shared" si="331"/>
        <v>20206</v>
      </c>
      <c r="B320" s="15">
        <f>AF319+1</f>
        <v>43983</v>
      </c>
      <c r="C320" s="15">
        <f t="shared" ref="C320:AE320" si="336">B320+1</f>
        <v>43984</v>
      </c>
      <c r="D320" s="15">
        <f t="shared" si="336"/>
        <v>43985</v>
      </c>
      <c r="E320" s="15">
        <f t="shared" si="336"/>
        <v>43986</v>
      </c>
      <c r="F320" s="15">
        <f t="shared" si="336"/>
        <v>43987</v>
      </c>
      <c r="G320" s="15">
        <f t="shared" si="336"/>
        <v>43988</v>
      </c>
      <c r="H320" s="15">
        <f t="shared" si="336"/>
        <v>43989</v>
      </c>
      <c r="I320" s="15">
        <f t="shared" si="336"/>
        <v>43990</v>
      </c>
      <c r="J320" s="15">
        <f t="shared" si="336"/>
        <v>43991</v>
      </c>
      <c r="K320" s="15">
        <f t="shared" si="336"/>
        <v>43992</v>
      </c>
      <c r="L320" s="15">
        <f t="shared" si="336"/>
        <v>43993</v>
      </c>
      <c r="M320" s="15">
        <f t="shared" si="336"/>
        <v>43994</v>
      </c>
      <c r="N320" s="15">
        <f t="shared" si="336"/>
        <v>43995</v>
      </c>
      <c r="O320" s="15">
        <f t="shared" si="336"/>
        <v>43996</v>
      </c>
      <c r="P320" s="15">
        <f t="shared" si="336"/>
        <v>43997</v>
      </c>
      <c r="Q320" s="15">
        <f t="shared" si="336"/>
        <v>43998</v>
      </c>
      <c r="R320" s="15">
        <f t="shared" si="336"/>
        <v>43999</v>
      </c>
      <c r="S320" s="15">
        <f t="shared" si="336"/>
        <v>44000</v>
      </c>
      <c r="T320" s="15">
        <f t="shared" si="336"/>
        <v>44001</v>
      </c>
      <c r="U320" s="15">
        <f t="shared" si="336"/>
        <v>44002</v>
      </c>
      <c r="V320" s="15">
        <f t="shared" si="336"/>
        <v>44003</v>
      </c>
      <c r="W320" s="15">
        <f t="shared" si="336"/>
        <v>44004</v>
      </c>
      <c r="X320" s="15">
        <f t="shared" si="336"/>
        <v>44005</v>
      </c>
      <c r="Y320" s="15">
        <f t="shared" si="336"/>
        <v>44006</v>
      </c>
      <c r="Z320" s="15">
        <f t="shared" si="336"/>
        <v>44007</v>
      </c>
      <c r="AA320" s="15">
        <f t="shared" si="336"/>
        <v>44008</v>
      </c>
      <c r="AB320" s="15">
        <f t="shared" si="336"/>
        <v>44009</v>
      </c>
      <c r="AC320" s="15">
        <f t="shared" si="336"/>
        <v>44010</v>
      </c>
      <c r="AD320" s="15">
        <f t="shared" si="336"/>
        <v>44011</v>
      </c>
      <c r="AE320" s="15">
        <f t="shared" si="336"/>
        <v>44012</v>
      </c>
    </row>
    <row r="321" spans="1:32" x14ac:dyDescent="0.15">
      <c r="A321" s="4">
        <f t="shared" si="331"/>
        <v>20207</v>
      </c>
      <c r="B321" s="15">
        <f>AE320+1</f>
        <v>44013</v>
      </c>
      <c r="C321" s="15">
        <f t="shared" ref="C321:AF321" si="337">B321+1</f>
        <v>44014</v>
      </c>
      <c r="D321" s="15">
        <f t="shared" si="337"/>
        <v>44015</v>
      </c>
      <c r="E321" s="15">
        <f t="shared" si="337"/>
        <v>44016</v>
      </c>
      <c r="F321" s="15">
        <f t="shared" si="337"/>
        <v>44017</v>
      </c>
      <c r="G321" s="15">
        <f t="shared" si="337"/>
        <v>44018</v>
      </c>
      <c r="H321" s="15">
        <f t="shared" si="337"/>
        <v>44019</v>
      </c>
      <c r="I321" s="15">
        <f t="shared" si="337"/>
        <v>44020</v>
      </c>
      <c r="J321" s="15">
        <f t="shared" si="337"/>
        <v>44021</v>
      </c>
      <c r="K321" s="15">
        <f t="shared" si="337"/>
        <v>44022</v>
      </c>
      <c r="L321" s="15">
        <f t="shared" si="337"/>
        <v>44023</v>
      </c>
      <c r="M321" s="15">
        <f t="shared" si="337"/>
        <v>44024</v>
      </c>
      <c r="N321" s="15">
        <f t="shared" si="337"/>
        <v>44025</v>
      </c>
      <c r="O321" s="15">
        <f t="shared" si="337"/>
        <v>44026</v>
      </c>
      <c r="P321" s="15">
        <f t="shared" si="337"/>
        <v>44027</v>
      </c>
      <c r="Q321" s="15">
        <f t="shared" si="337"/>
        <v>44028</v>
      </c>
      <c r="R321" s="15">
        <f t="shared" si="337"/>
        <v>44029</v>
      </c>
      <c r="S321" s="15">
        <f t="shared" si="337"/>
        <v>44030</v>
      </c>
      <c r="T321" s="15">
        <f t="shared" si="337"/>
        <v>44031</v>
      </c>
      <c r="U321" s="15">
        <f t="shared" si="337"/>
        <v>44032</v>
      </c>
      <c r="V321" s="15">
        <f t="shared" si="337"/>
        <v>44033</v>
      </c>
      <c r="W321" s="15">
        <f t="shared" si="337"/>
        <v>44034</v>
      </c>
      <c r="X321" s="15">
        <f t="shared" si="337"/>
        <v>44035</v>
      </c>
      <c r="Y321" s="15">
        <f t="shared" si="337"/>
        <v>44036</v>
      </c>
      <c r="Z321" s="15">
        <f t="shared" si="337"/>
        <v>44037</v>
      </c>
      <c r="AA321" s="15">
        <f t="shared" si="337"/>
        <v>44038</v>
      </c>
      <c r="AB321" s="15">
        <f t="shared" si="337"/>
        <v>44039</v>
      </c>
      <c r="AC321" s="15">
        <f t="shared" si="337"/>
        <v>44040</v>
      </c>
      <c r="AD321" s="15">
        <f t="shared" si="337"/>
        <v>44041</v>
      </c>
      <c r="AE321" s="15">
        <f t="shared" si="337"/>
        <v>44042</v>
      </c>
      <c r="AF321" s="15">
        <f t="shared" si="337"/>
        <v>44043</v>
      </c>
    </row>
    <row r="322" spans="1:32" x14ac:dyDescent="0.15">
      <c r="A322" s="4">
        <f t="shared" si="331"/>
        <v>20208</v>
      </c>
      <c r="B322" s="15">
        <f>AF321+1</f>
        <v>44044</v>
      </c>
      <c r="C322" s="15">
        <f t="shared" ref="C322:AF322" si="338">B322+1</f>
        <v>44045</v>
      </c>
      <c r="D322" s="15">
        <f t="shared" si="338"/>
        <v>44046</v>
      </c>
      <c r="E322" s="15">
        <f t="shared" si="338"/>
        <v>44047</v>
      </c>
      <c r="F322" s="15">
        <f t="shared" si="338"/>
        <v>44048</v>
      </c>
      <c r="G322" s="15">
        <f t="shared" si="338"/>
        <v>44049</v>
      </c>
      <c r="H322" s="15">
        <f t="shared" si="338"/>
        <v>44050</v>
      </c>
      <c r="I322" s="15">
        <f t="shared" si="338"/>
        <v>44051</v>
      </c>
      <c r="J322" s="15">
        <f t="shared" si="338"/>
        <v>44052</v>
      </c>
      <c r="K322" s="15">
        <f t="shared" si="338"/>
        <v>44053</v>
      </c>
      <c r="L322" s="15">
        <f t="shared" si="338"/>
        <v>44054</v>
      </c>
      <c r="M322" s="15">
        <f t="shared" si="338"/>
        <v>44055</v>
      </c>
      <c r="N322" s="15">
        <f t="shared" si="338"/>
        <v>44056</v>
      </c>
      <c r="O322" s="15">
        <f t="shared" si="338"/>
        <v>44057</v>
      </c>
      <c r="P322" s="15">
        <f t="shared" si="338"/>
        <v>44058</v>
      </c>
      <c r="Q322" s="15">
        <f t="shared" si="338"/>
        <v>44059</v>
      </c>
      <c r="R322" s="15">
        <f t="shared" si="338"/>
        <v>44060</v>
      </c>
      <c r="S322" s="15">
        <f t="shared" si="338"/>
        <v>44061</v>
      </c>
      <c r="T322" s="15">
        <f t="shared" si="338"/>
        <v>44062</v>
      </c>
      <c r="U322" s="15">
        <f t="shared" si="338"/>
        <v>44063</v>
      </c>
      <c r="V322" s="15">
        <f t="shared" si="338"/>
        <v>44064</v>
      </c>
      <c r="W322" s="15">
        <f t="shared" si="338"/>
        <v>44065</v>
      </c>
      <c r="X322" s="15">
        <f t="shared" si="338"/>
        <v>44066</v>
      </c>
      <c r="Y322" s="15">
        <f t="shared" si="338"/>
        <v>44067</v>
      </c>
      <c r="Z322" s="15">
        <f t="shared" si="338"/>
        <v>44068</v>
      </c>
      <c r="AA322" s="15">
        <f t="shared" si="338"/>
        <v>44069</v>
      </c>
      <c r="AB322" s="15">
        <f t="shared" si="338"/>
        <v>44070</v>
      </c>
      <c r="AC322" s="15">
        <f t="shared" si="338"/>
        <v>44071</v>
      </c>
      <c r="AD322" s="15">
        <f t="shared" si="338"/>
        <v>44072</v>
      </c>
      <c r="AE322" s="15">
        <f t="shared" si="338"/>
        <v>44073</v>
      </c>
      <c r="AF322" s="15">
        <f t="shared" si="338"/>
        <v>44074</v>
      </c>
    </row>
    <row r="323" spans="1:32" x14ac:dyDescent="0.15">
      <c r="A323" s="4">
        <f t="shared" si="331"/>
        <v>20209</v>
      </c>
      <c r="B323" s="15">
        <f>AF322+1</f>
        <v>44075</v>
      </c>
      <c r="C323" s="15">
        <f t="shared" ref="C323:AE323" si="339">B323+1</f>
        <v>44076</v>
      </c>
      <c r="D323" s="15">
        <f t="shared" si="339"/>
        <v>44077</v>
      </c>
      <c r="E323" s="15">
        <f t="shared" si="339"/>
        <v>44078</v>
      </c>
      <c r="F323" s="15">
        <f t="shared" si="339"/>
        <v>44079</v>
      </c>
      <c r="G323" s="15">
        <f t="shared" si="339"/>
        <v>44080</v>
      </c>
      <c r="H323" s="15">
        <f t="shared" si="339"/>
        <v>44081</v>
      </c>
      <c r="I323" s="15">
        <f t="shared" si="339"/>
        <v>44082</v>
      </c>
      <c r="J323" s="15">
        <f t="shared" si="339"/>
        <v>44083</v>
      </c>
      <c r="K323" s="15">
        <f t="shared" si="339"/>
        <v>44084</v>
      </c>
      <c r="L323" s="15">
        <f t="shared" si="339"/>
        <v>44085</v>
      </c>
      <c r="M323" s="15">
        <f t="shared" si="339"/>
        <v>44086</v>
      </c>
      <c r="N323" s="15">
        <f t="shared" si="339"/>
        <v>44087</v>
      </c>
      <c r="O323" s="15">
        <f t="shared" si="339"/>
        <v>44088</v>
      </c>
      <c r="P323" s="15">
        <f t="shared" si="339"/>
        <v>44089</v>
      </c>
      <c r="Q323" s="15">
        <f t="shared" si="339"/>
        <v>44090</v>
      </c>
      <c r="R323" s="15">
        <f t="shared" si="339"/>
        <v>44091</v>
      </c>
      <c r="S323" s="15">
        <f t="shared" si="339"/>
        <v>44092</v>
      </c>
      <c r="T323" s="15">
        <f t="shared" si="339"/>
        <v>44093</v>
      </c>
      <c r="U323" s="15">
        <f t="shared" si="339"/>
        <v>44094</v>
      </c>
      <c r="V323" s="15">
        <f t="shared" si="339"/>
        <v>44095</v>
      </c>
      <c r="W323" s="15">
        <f t="shared" si="339"/>
        <v>44096</v>
      </c>
      <c r="X323" s="15">
        <f t="shared" si="339"/>
        <v>44097</v>
      </c>
      <c r="Y323" s="15">
        <f t="shared" si="339"/>
        <v>44098</v>
      </c>
      <c r="Z323" s="15">
        <f t="shared" si="339"/>
        <v>44099</v>
      </c>
      <c r="AA323" s="15">
        <f t="shared" si="339"/>
        <v>44100</v>
      </c>
      <c r="AB323" s="15">
        <f t="shared" si="339"/>
        <v>44101</v>
      </c>
      <c r="AC323" s="15">
        <f t="shared" si="339"/>
        <v>44102</v>
      </c>
      <c r="AD323" s="15">
        <f t="shared" si="339"/>
        <v>44103</v>
      </c>
      <c r="AE323" s="15">
        <f t="shared" si="339"/>
        <v>44104</v>
      </c>
    </row>
    <row r="324" spans="1:32" x14ac:dyDescent="0.15">
      <c r="A324" s="4">
        <f>A312+100</f>
        <v>202010</v>
      </c>
      <c r="B324" s="15">
        <f>AE323+1</f>
        <v>44105</v>
      </c>
      <c r="C324" s="15">
        <f t="shared" ref="C324:AF324" si="340">B324+1</f>
        <v>44106</v>
      </c>
      <c r="D324" s="15">
        <f t="shared" si="340"/>
        <v>44107</v>
      </c>
      <c r="E324" s="15">
        <f t="shared" si="340"/>
        <v>44108</v>
      </c>
      <c r="F324" s="15">
        <f t="shared" si="340"/>
        <v>44109</v>
      </c>
      <c r="G324" s="15">
        <f t="shared" si="340"/>
        <v>44110</v>
      </c>
      <c r="H324" s="15">
        <f t="shared" si="340"/>
        <v>44111</v>
      </c>
      <c r="I324" s="15">
        <f t="shared" si="340"/>
        <v>44112</v>
      </c>
      <c r="J324" s="15">
        <f t="shared" si="340"/>
        <v>44113</v>
      </c>
      <c r="K324" s="15">
        <f t="shared" si="340"/>
        <v>44114</v>
      </c>
      <c r="L324" s="15">
        <f t="shared" si="340"/>
        <v>44115</v>
      </c>
      <c r="M324" s="15">
        <f t="shared" si="340"/>
        <v>44116</v>
      </c>
      <c r="N324" s="15">
        <f t="shared" si="340"/>
        <v>44117</v>
      </c>
      <c r="O324" s="15">
        <f t="shared" si="340"/>
        <v>44118</v>
      </c>
      <c r="P324" s="15">
        <f t="shared" si="340"/>
        <v>44119</v>
      </c>
      <c r="Q324" s="15">
        <f t="shared" si="340"/>
        <v>44120</v>
      </c>
      <c r="R324" s="15">
        <f t="shared" si="340"/>
        <v>44121</v>
      </c>
      <c r="S324" s="15">
        <f t="shared" si="340"/>
        <v>44122</v>
      </c>
      <c r="T324" s="15">
        <f t="shared" si="340"/>
        <v>44123</v>
      </c>
      <c r="U324" s="15">
        <f t="shared" si="340"/>
        <v>44124</v>
      </c>
      <c r="V324" s="15">
        <f t="shared" si="340"/>
        <v>44125</v>
      </c>
      <c r="W324" s="15">
        <f t="shared" si="340"/>
        <v>44126</v>
      </c>
      <c r="X324" s="15">
        <f t="shared" si="340"/>
        <v>44127</v>
      </c>
      <c r="Y324" s="15">
        <f t="shared" si="340"/>
        <v>44128</v>
      </c>
      <c r="Z324" s="15">
        <f t="shared" si="340"/>
        <v>44129</v>
      </c>
      <c r="AA324" s="15">
        <f t="shared" si="340"/>
        <v>44130</v>
      </c>
      <c r="AB324" s="15">
        <f t="shared" si="340"/>
        <v>44131</v>
      </c>
      <c r="AC324" s="15">
        <f t="shared" si="340"/>
        <v>44132</v>
      </c>
      <c r="AD324" s="15">
        <f t="shared" si="340"/>
        <v>44133</v>
      </c>
      <c r="AE324" s="15">
        <f t="shared" si="340"/>
        <v>44134</v>
      </c>
      <c r="AF324" s="15">
        <f t="shared" si="340"/>
        <v>44135</v>
      </c>
    </row>
    <row r="325" spans="1:32" x14ac:dyDescent="0.15">
      <c r="A325" s="4">
        <f>A313+100</f>
        <v>202011</v>
      </c>
      <c r="B325" s="15">
        <f>AF324+1</f>
        <v>44136</v>
      </c>
      <c r="C325" s="15">
        <f t="shared" ref="C325:AE325" si="341">B325+1</f>
        <v>44137</v>
      </c>
      <c r="D325" s="15">
        <f t="shared" si="341"/>
        <v>44138</v>
      </c>
      <c r="E325" s="15">
        <f t="shared" si="341"/>
        <v>44139</v>
      </c>
      <c r="F325" s="15">
        <f t="shared" si="341"/>
        <v>44140</v>
      </c>
      <c r="G325" s="15">
        <f t="shared" si="341"/>
        <v>44141</v>
      </c>
      <c r="H325" s="15">
        <f t="shared" si="341"/>
        <v>44142</v>
      </c>
      <c r="I325" s="15">
        <f t="shared" si="341"/>
        <v>44143</v>
      </c>
      <c r="J325" s="15">
        <f t="shared" si="341"/>
        <v>44144</v>
      </c>
      <c r="K325" s="15">
        <f t="shared" si="341"/>
        <v>44145</v>
      </c>
      <c r="L325" s="15">
        <f t="shared" si="341"/>
        <v>44146</v>
      </c>
      <c r="M325" s="15">
        <f t="shared" si="341"/>
        <v>44147</v>
      </c>
      <c r="N325" s="15">
        <f t="shared" si="341"/>
        <v>44148</v>
      </c>
      <c r="O325" s="15">
        <f t="shared" si="341"/>
        <v>44149</v>
      </c>
      <c r="P325" s="15">
        <f t="shared" si="341"/>
        <v>44150</v>
      </c>
      <c r="Q325" s="15">
        <f t="shared" si="341"/>
        <v>44151</v>
      </c>
      <c r="R325" s="15">
        <f t="shared" si="341"/>
        <v>44152</v>
      </c>
      <c r="S325" s="15">
        <f t="shared" si="341"/>
        <v>44153</v>
      </c>
      <c r="T325" s="15">
        <f t="shared" si="341"/>
        <v>44154</v>
      </c>
      <c r="U325" s="15">
        <f t="shared" si="341"/>
        <v>44155</v>
      </c>
      <c r="V325" s="15">
        <f t="shared" si="341"/>
        <v>44156</v>
      </c>
      <c r="W325" s="15">
        <f t="shared" si="341"/>
        <v>44157</v>
      </c>
      <c r="X325" s="15">
        <f t="shared" si="341"/>
        <v>44158</v>
      </c>
      <c r="Y325" s="15">
        <f t="shared" si="341"/>
        <v>44159</v>
      </c>
      <c r="Z325" s="15">
        <f t="shared" si="341"/>
        <v>44160</v>
      </c>
      <c r="AA325" s="15">
        <f t="shared" si="341"/>
        <v>44161</v>
      </c>
      <c r="AB325" s="15">
        <f t="shared" si="341"/>
        <v>44162</v>
      </c>
      <c r="AC325" s="15">
        <f t="shared" si="341"/>
        <v>44163</v>
      </c>
      <c r="AD325" s="15">
        <f t="shared" si="341"/>
        <v>44164</v>
      </c>
      <c r="AE325" s="15">
        <f t="shared" si="341"/>
        <v>44165</v>
      </c>
    </row>
    <row r="326" spans="1:32" x14ac:dyDescent="0.15">
      <c r="A326" s="4">
        <f>A314+100</f>
        <v>202012</v>
      </c>
      <c r="B326" s="15">
        <f>AE325+1</f>
        <v>44166</v>
      </c>
      <c r="C326" s="15">
        <f t="shared" ref="C326:AF326" si="342">B326+1</f>
        <v>44167</v>
      </c>
      <c r="D326" s="15">
        <f t="shared" si="342"/>
        <v>44168</v>
      </c>
      <c r="E326" s="15">
        <f t="shared" si="342"/>
        <v>44169</v>
      </c>
      <c r="F326" s="15">
        <f t="shared" si="342"/>
        <v>44170</v>
      </c>
      <c r="G326" s="15">
        <f t="shared" si="342"/>
        <v>44171</v>
      </c>
      <c r="H326" s="15">
        <f t="shared" si="342"/>
        <v>44172</v>
      </c>
      <c r="I326" s="15">
        <f t="shared" si="342"/>
        <v>44173</v>
      </c>
      <c r="J326" s="15">
        <f t="shared" si="342"/>
        <v>44174</v>
      </c>
      <c r="K326" s="15">
        <f t="shared" si="342"/>
        <v>44175</v>
      </c>
      <c r="L326" s="15">
        <f t="shared" si="342"/>
        <v>44176</v>
      </c>
      <c r="M326" s="15">
        <f t="shared" si="342"/>
        <v>44177</v>
      </c>
      <c r="N326" s="15">
        <f t="shared" si="342"/>
        <v>44178</v>
      </c>
      <c r="O326" s="15">
        <f t="shared" si="342"/>
        <v>44179</v>
      </c>
      <c r="P326" s="15">
        <f t="shared" si="342"/>
        <v>44180</v>
      </c>
      <c r="Q326" s="15">
        <f t="shared" si="342"/>
        <v>44181</v>
      </c>
      <c r="R326" s="15">
        <f t="shared" si="342"/>
        <v>44182</v>
      </c>
      <c r="S326" s="15">
        <f t="shared" si="342"/>
        <v>44183</v>
      </c>
      <c r="T326" s="15">
        <f t="shared" si="342"/>
        <v>44184</v>
      </c>
      <c r="U326" s="15">
        <f t="shared" si="342"/>
        <v>44185</v>
      </c>
      <c r="V326" s="15">
        <f t="shared" si="342"/>
        <v>44186</v>
      </c>
      <c r="W326" s="15">
        <f t="shared" si="342"/>
        <v>44187</v>
      </c>
      <c r="X326" s="15">
        <f t="shared" si="342"/>
        <v>44188</v>
      </c>
      <c r="Y326" s="15">
        <f t="shared" si="342"/>
        <v>44189</v>
      </c>
      <c r="Z326" s="15">
        <f t="shared" si="342"/>
        <v>44190</v>
      </c>
      <c r="AA326" s="15">
        <f t="shared" si="342"/>
        <v>44191</v>
      </c>
      <c r="AB326" s="15">
        <f t="shared" si="342"/>
        <v>44192</v>
      </c>
      <c r="AC326" s="15">
        <f t="shared" si="342"/>
        <v>44193</v>
      </c>
      <c r="AD326" s="15">
        <f t="shared" si="342"/>
        <v>44194</v>
      </c>
      <c r="AE326" s="15">
        <f t="shared" si="342"/>
        <v>44195</v>
      </c>
      <c r="AF326" s="15">
        <f t="shared" si="342"/>
        <v>44196</v>
      </c>
    </row>
    <row r="327" spans="1:32" x14ac:dyDescent="0.15">
      <c r="A327" s="4">
        <f>A315+10</f>
        <v>20211</v>
      </c>
      <c r="B327" s="15">
        <v>44197</v>
      </c>
      <c r="C327" s="15">
        <f>B327+1</f>
        <v>44198</v>
      </c>
      <c r="D327" s="15">
        <f t="shared" ref="D327:AF327" si="343">C327+1</f>
        <v>44199</v>
      </c>
      <c r="E327" s="15">
        <f t="shared" si="343"/>
        <v>44200</v>
      </c>
      <c r="F327" s="15">
        <f t="shared" si="343"/>
        <v>44201</v>
      </c>
      <c r="G327" s="15">
        <f t="shared" si="343"/>
        <v>44202</v>
      </c>
      <c r="H327" s="15">
        <f t="shared" si="343"/>
        <v>44203</v>
      </c>
      <c r="I327" s="15">
        <f t="shared" si="343"/>
        <v>44204</v>
      </c>
      <c r="J327" s="15">
        <f t="shared" si="343"/>
        <v>44205</v>
      </c>
      <c r="K327" s="15">
        <f t="shared" si="343"/>
        <v>44206</v>
      </c>
      <c r="L327" s="15">
        <f t="shared" si="343"/>
        <v>44207</v>
      </c>
      <c r="M327" s="15">
        <f t="shared" si="343"/>
        <v>44208</v>
      </c>
      <c r="N327" s="15">
        <f t="shared" si="343"/>
        <v>44209</v>
      </c>
      <c r="O327" s="15">
        <f t="shared" si="343"/>
        <v>44210</v>
      </c>
      <c r="P327" s="15">
        <f t="shared" si="343"/>
        <v>44211</v>
      </c>
      <c r="Q327" s="15">
        <f t="shared" si="343"/>
        <v>44212</v>
      </c>
      <c r="R327" s="15">
        <f t="shared" si="343"/>
        <v>44213</v>
      </c>
      <c r="S327" s="15">
        <f t="shared" si="343"/>
        <v>44214</v>
      </c>
      <c r="T327" s="15">
        <f t="shared" si="343"/>
        <v>44215</v>
      </c>
      <c r="U327" s="15">
        <f t="shared" si="343"/>
        <v>44216</v>
      </c>
      <c r="V327" s="15">
        <f t="shared" si="343"/>
        <v>44217</v>
      </c>
      <c r="W327" s="15">
        <f t="shared" si="343"/>
        <v>44218</v>
      </c>
      <c r="X327" s="15">
        <f t="shared" si="343"/>
        <v>44219</v>
      </c>
      <c r="Y327" s="15">
        <f t="shared" si="343"/>
        <v>44220</v>
      </c>
      <c r="Z327" s="15">
        <f t="shared" si="343"/>
        <v>44221</v>
      </c>
      <c r="AA327" s="15">
        <f t="shared" si="343"/>
        <v>44222</v>
      </c>
      <c r="AB327" s="15">
        <f t="shared" si="343"/>
        <v>44223</v>
      </c>
      <c r="AC327" s="15">
        <f t="shared" si="343"/>
        <v>44224</v>
      </c>
      <c r="AD327" s="15">
        <f t="shared" si="343"/>
        <v>44225</v>
      </c>
      <c r="AE327" s="15">
        <f t="shared" si="343"/>
        <v>44226</v>
      </c>
      <c r="AF327" s="15">
        <f t="shared" si="343"/>
        <v>44227</v>
      </c>
    </row>
    <row r="328" spans="1:32" x14ac:dyDescent="0.15">
      <c r="A328" s="4">
        <f t="shared" ref="A328:A335" si="344">A316+10</f>
        <v>20212</v>
      </c>
      <c r="B328" s="15">
        <f>AF327+1</f>
        <v>44228</v>
      </c>
      <c r="C328" s="15">
        <f>B328+1</f>
        <v>44229</v>
      </c>
      <c r="D328" s="15">
        <f t="shared" ref="D328:AC328" si="345">C328+1</f>
        <v>44230</v>
      </c>
      <c r="E328" s="15">
        <f t="shared" si="345"/>
        <v>44231</v>
      </c>
      <c r="F328" s="15">
        <f t="shared" si="345"/>
        <v>44232</v>
      </c>
      <c r="G328" s="15">
        <f t="shared" si="345"/>
        <v>44233</v>
      </c>
      <c r="H328" s="15">
        <f t="shared" si="345"/>
        <v>44234</v>
      </c>
      <c r="I328" s="15">
        <f t="shared" si="345"/>
        <v>44235</v>
      </c>
      <c r="J328" s="15">
        <f t="shared" si="345"/>
        <v>44236</v>
      </c>
      <c r="K328" s="15">
        <f t="shared" si="345"/>
        <v>44237</v>
      </c>
      <c r="L328" s="15">
        <f t="shared" si="345"/>
        <v>44238</v>
      </c>
      <c r="M328" s="15">
        <f t="shared" si="345"/>
        <v>44239</v>
      </c>
      <c r="N328" s="15">
        <f t="shared" si="345"/>
        <v>44240</v>
      </c>
      <c r="O328" s="15">
        <f t="shared" si="345"/>
        <v>44241</v>
      </c>
      <c r="P328" s="15">
        <f t="shared" si="345"/>
        <v>44242</v>
      </c>
      <c r="Q328" s="15">
        <f t="shared" si="345"/>
        <v>44243</v>
      </c>
      <c r="R328" s="15">
        <f t="shared" si="345"/>
        <v>44244</v>
      </c>
      <c r="S328" s="15">
        <f t="shared" si="345"/>
        <v>44245</v>
      </c>
      <c r="T328" s="15">
        <f t="shared" si="345"/>
        <v>44246</v>
      </c>
      <c r="U328" s="15">
        <f t="shared" si="345"/>
        <v>44247</v>
      </c>
      <c r="V328" s="15">
        <f t="shared" si="345"/>
        <v>44248</v>
      </c>
      <c r="W328" s="15">
        <f t="shared" si="345"/>
        <v>44249</v>
      </c>
      <c r="X328" s="15">
        <f t="shared" si="345"/>
        <v>44250</v>
      </c>
      <c r="Y328" s="15">
        <f t="shared" si="345"/>
        <v>44251</v>
      </c>
      <c r="Z328" s="15">
        <f t="shared" si="345"/>
        <v>44252</v>
      </c>
      <c r="AA328" s="15">
        <f t="shared" si="345"/>
        <v>44253</v>
      </c>
      <c r="AB328" s="15">
        <f t="shared" si="345"/>
        <v>44254</v>
      </c>
      <c r="AC328" s="15">
        <f t="shared" si="345"/>
        <v>44255</v>
      </c>
      <c r="AD328" s="15"/>
      <c r="AE328" s="15"/>
      <c r="AF328" s="15"/>
    </row>
    <row r="329" spans="1:32" x14ac:dyDescent="0.15">
      <c r="A329" s="4">
        <f t="shared" si="344"/>
        <v>20213</v>
      </c>
      <c r="B329" s="15">
        <f>AC328+1</f>
        <v>44256</v>
      </c>
      <c r="C329" s="15">
        <f>B329+1</f>
        <v>44257</v>
      </c>
      <c r="D329" s="15">
        <f t="shared" ref="D329:AF329" si="346">C329+1</f>
        <v>44258</v>
      </c>
      <c r="E329" s="15">
        <f t="shared" si="346"/>
        <v>44259</v>
      </c>
      <c r="F329" s="15">
        <f t="shared" si="346"/>
        <v>44260</v>
      </c>
      <c r="G329" s="15">
        <f t="shared" si="346"/>
        <v>44261</v>
      </c>
      <c r="H329" s="15">
        <f t="shared" si="346"/>
        <v>44262</v>
      </c>
      <c r="I329" s="15">
        <f t="shared" si="346"/>
        <v>44263</v>
      </c>
      <c r="J329" s="15">
        <f t="shared" si="346"/>
        <v>44264</v>
      </c>
      <c r="K329" s="15">
        <f t="shared" si="346"/>
        <v>44265</v>
      </c>
      <c r="L329" s="15">
        <f t="shared" si="346"/>
        <v>44266</v>
      </c>
      <c r="M329" s="15">
        <f t="shared" si="346"/>
        <v>44267</v>
      </c>
      <c r="N329" s="15">
        <f t="shared" si="346"/>
        <v>44268</v>
      </c>
      <c r="O329" s="15">
        <f t="shared" si="346"/>
        <v>44269</v>
      </c>
      <c r="P329" s="15">
        <f t="shared" si="346"/>
        <v>44270</v>
      </c>
      <c r="Q329" s="15">
        <f t="shared" si="346"/>
        <v>44271</v>
      </c>
      <c r="R329" s="15">
        <f t="shared" si="346"/>
        <v>44272</v>
      </c>
      <c r="S329" s="15">
        <f t="shared" si="346"/>
        <v>44273</v>
      </c>
      <c r="T329" s="15">
        <f t="shared" si="346"/>
        <v>44274</v>
      </c>
      <c r="U329" s="15">
        <f t="shared" si="346"/>
        <v>44275</v>
      </c>
      <c r="V329" s="15">
        <f t="shared" si="346"/>
        <v>44276</v>
      </c>
      <c r="W329" s="15">
        <f t="shared" si="346"/>
        <v>44277</v>
      </c>
      <c r="X329" s="15">
        <f t="shared" si="346"/>
        <v>44278</v>
      </c>
      <c r="Y329" s="15">
        <f t="shared" si="346"/>
        <v>44279</v>
      </c>
      <c r="Z329" s="15">
        <f t="shared" si="346"/>
        <v>44280</v>
      </c>
      <c r="AA329" s="15">
        <f t="shared" si="346"/>
        <v>44281</v>
      </c>
      <c r="AB329" s="15">
        <f t="shared" si="346"/>
        <v>44282</v>
      </c>
      <c r="AC329" s="15">
        <f t="shared" si="346"/>
        <v>44283</v>
      </c>
      <c r="AD329" s="15">
        <f t="shared" si="346"/>
        <v>44284</v>
      </c>
      <c r="AE329" s="15">
        <f t="shared" si="346"/>
        <v>44285</v>
      </c>
      <c r="AF329" s="15">
        <f t="shared" si="346"/>
        <v>44286</v>
      </c>
    </row>
    <row r="330" spans="1:32" x14ac:dyDescent="0.15">
      <c r="A330" s="4">
        <f t="shared" si="344"/>
        <v>20214</v>
      </c>
      <c r="B330" s="15">
        <f>AF329+1</f>
        <v>44287</v>
      </c>
      <c r="C330" s="15">
        <f>B330+1</f>
        <v>44288</v>
      </c>
      <c r="D330" s="15">
        <f t="shared" ref="D330:AE330" si="347">C330+1</f>
        <v>44289</v>
      </c>
      <c r="E330" s="15">
        <f t="shared" si="347"/>
        <v>44290</v>
      </c>
      <c r="F330" s="15">
        <f t="shared" si="347"/>
        <v>44291</v>
      </c>
      <c r="G330" s="15">
        <f t="shared" si="347"/>
        <v>44292</v>
      </c>
      <c r="H330" s="15">
        <f t="shared" si="347"/>
        <v>44293</v>
      </c>
      <c r="I330" s="15">
        <f t="shared" si="347"/>
        <v>44294</v>
      </c>
      <c r="J330" s="15">
        <f t="shared" si="347"/>
        <v>44295</v>
      </c>
      <c r="K330" s="15">
        <f t="shared" si="347"/>
        <v>44296</v>
      </c>
      <c r="L330" s="15">
        <f t="shared" si="347"/>
        <v>44297</v>
      </c>
      <c r="M330" s="15">
        <f t="shared" si="347"/>
        <v>44298</v>
      </c>
      <c r="N330" s="15">
        <f t="shared" si="347"/>
        <v>44299</v>
      </c>
      <c r="O330" s="15">
        <f t="shared" si="347"/>
        <v>44300</v>
      </c>
      <c r="P330" s="15">
        <f t="shared" si="347"/>
        <v>44301</v>
      </c>
      <c r="Q330" s="15">
        <f t="shared" si="347"/>
        <v>44302</v>
      </c>
      <c r="R330" s="15">
        <f t="shared" si="347"/>
        <v>44303</v>
      </c>
      <c r="S330" s="15">
        <f t="shared" si="347"/>
        <v>44304</v>
      </c>
      <c r="T330" s="15">
        <f t="shared" si="347"/>
        <v>44305</v>
      </c>
      <c r="U330" s="15">
        <f t="shared" si="347"/>
        <v>44306</v>
      </c>
      <c r="V330" s="15">
        <f t="shared" si="347"/>
        <v>44307</v>
      </c>
      <c r="W330" s="15">
        <f t="shared" si="347"/>
        <v>44308</v>
      </c>
      <c r="X330" s="15">
        <f t="shared" si="347"/>
        <v>44309</v>
      </c>
      <c r="Y330" s="15">
        <f t="shared" si="347"/>
        <v>44310</v>
      </c>
      <c r="Z330" s="15">
        <f t="shared" si="347"/>
        <v>44311</v>
      </c>
      <c r="AA330" s="15">
        <f t="shared" si="347"/>
        <v>44312</v>
      </c>
      <c r="AB330" s="15">
        <f t="shared" si="347"/>
        <v>44313</v>
      </c>
      <c r="AC330" s="15">
        <f t="shared" si="347"/>
        <v>44314</v>
      </c>
      <c r="AD330" s="15">
        <f t="shared" si="347"/>
        <v>44315</v>
      </c>
      <c r="AE330" s="15">
        <f t="shared" si="347"/>
        <v>44316</v>
      </c>
      <c r="AF330" s="15"/>
    </row>
    <row r="331" spans="1:32" x14ac:dyDescent="0.15">
      <c r="A331" s="4">
        <f t="shared" si="344"/>
        <v>20215</v>
      </c>
      <c r="B331" s="15">
        <f>AE330+1</f>
        <v>44317</v>
      </c>
      <c r="C331" s="15">
        <f t="shared" ref="C331:AF331" si="348">B331+1</f>
        <v>44318</v>
      </c>
      <c r="D331" s="15">
        <f t="shared" si="348"/>
        <v>44319</v>
      </c>
      <c r="E331" s="15">
        <f t="shared" si="348"/>
        <v>44320</v>
      </c>
      <c r="F331" s="15">
        <f t="shared" si="348"/>
        <v>44321</v>
      </c>
      <c r="G331" s="15">
        <f t="shared" si="348"/>
        <v>44322</v>
      </c>
      <c r="H331" s="15">
        <f t="shared" si="348"/>
        <v>44323</v>
      </c>
      <c r="I331" s="15">
        <f t="shared" si="348"/>
        <v>44324</v>
      </c>
      <c r="J331" s="15">
        <f t="shared" si="348"/>
        <v>44325</v>
      </c>
      <c r="K331" s="15">
        <f t="shared" si="348"/>
        <v>44326</v>
      </c>
      <c r="L331" s="15">
        <f t="shared" si="348"/>
        <v>44327</v>
      </c>
      <c r="M331" s="15">
        <f t="shared" si="348"/>
        <v>44328</v>
      </c>
      <c r="N331" s="15">
        <f t="shared" si="348"/>
        <v>44329</v>
      </c>
      <c r="O331" s="15">
        <f t="shared" si="348"/>
        <v>44330</v>
      </c>
      <c r="P331" s="15">
        <f t="shared" si="348"/>
        <v>44331</v>
      </c>
      <c r="Q331" s="15">
        <f t="shared" si="348"/>
        <v>44332</v>
      </c>
      <c r="R331" s="15">
        <f t="shared" si="348"/>
        <v>44333</v>
      </c>
      <c r="S331" s="15">
        <f t="shared" si="348"/>
        <v>44334</v>
      </c>
      <c r="T331" s="15">
        <f t="shared" si="348"/>
        <v>44335</v>
      </c>
      <c r="U331" s="15">
        <f t="shared" si="348"/>
        <v>44336</v>
      </c>
      <c r="V331" s="15">
        <f t="shared" si="348"/>
        <v>44337</v>
      </c>
      <c r="W331" s="15">
        <f t="shared" si="348"/>
        <v>44338</v>
      </c>
      <c r="X331" s="15">
        <f t="shared" si="348"/>
        <v>44339</v>
      </c>
      <c r="Y331" s="15">
        <f t="shared" si="348"/>
        <v>44340</v>
      </c>
      <c r="Z331" s="15">
        <f t="shared" si="348"/>
        <v>44341</v>
      </c>
      <c r="AA331" s="15">
        <f t="shared" si="348"/>
        <v>44342</v>
      </c>
      <c r="AB331" s="15">
        <f t="shared" si="348"/>
        <v>44343</v>
      </c>
      <c r="AC331" s="15">
        <f t="shared" si="348"/>
        <v>44344</v>
      </c>
      <c r="AD331" s="15">
        <f t="shared" si="348"/>
        <v>44345</v>
      </c>
      <c r="AE331" s="15">
        <f t="shared" si="348"/>
        <v>44346</v>
      </c>
      <c r="AF331" s="15">
        <f t="shared" si="348"/>
        <v>44347</v>
      </c>
    </row>
    <row r="332" spans="1:32" x14ac:dyDescent="0.15">
      <c r="A332" s="4">
        <f t="shared" si="344"/>
        <v>20216</v>
      </c>
      <c r="B332" s="15">
        <f>AF331+1</f>
        <v>44348</v>
      </c>
      <c r="C332" s="15">
        <f t="shared" ref="C332:AE332" si="349">B332+1</f>
        <v>44349</v>
      </c>
      <c r="D332" s="15">
        <f t="shared" si="349"/>
        <v>44350</v>
      </c>
      <c r="E332" s="15">
        <f t="shared" si="349"/>
        <v>44351</v>
      </c>
      <c r="F332" s="15">
        <f t="shared" si="349"/>
        <v>44352</v>
      </c>
      <c r="G332" s="15">
        <f t="shared" si="349"/>
        <v>44353</v>
      </c>
      <c r="H332" s="15">
        <f t="shared" si="349"/>
        <v>44354</v>
      </c>
      <c r="I332" s="15">
        <f t="shared" si="349"/>
        <v>44355</v>
      </c>
      <c r="J332" s="15">
        <f t="shared" si="349"/>
        <v>44356</v>
      </c>
      <c r="K332" s="15">
        <f t="shared" si="349"/>
        <v>44357</v>
      </c>
      <c r="L332" s="15">
        <f t="shared" si="349"/>
        <v>44358</v>
      </c>
      <c r="M332" s="15">
        <f t="shared" si="349"/>
        <v>44359</v>
      </c>
      <c r="N332" s="15">
        <f t="shared" si="349"/>
        <v>44360</v>
      </c>
      <c r="O332" s="15">
        <f t="shared" si="349"/>
        <v>44361</v>
      </c>
      <c r="P332" s="15">
        <f t="shared" si="349"/>
        <v>44362</v>
      </c>
      <c r="Q332" s="15">
        <f t="shared" si="349"/>
        <v>44363</v>
      </c>
      <c r="R332" s="15">
        <f t="shared" si="349"/>
        <v>44364</v>
      </c>
      <c r="S332" s="15">
        <f t="shared" si="349"/>
        <v>44365</v>
      </c>
      <c r="T332" s="15">
        <f t="shared" si="349"/>
        <v>44366</v>
      </c>
      <c r="U332" s="15">
        <f t="shared" si="349"/>
        <v>44367</v>
      </c>
      <c r="V332" s="15">
        <f t="shared" si="349"/>
        <v>44368</v>
      </c>
      <c r="W332" s="15">
        <f t="shared" si="349"/>
        <v>44369</v>
      </c>
      <c r="X332" s="15">
        <f t="shared" si="349"/>
        <v>44370</v>
      </c>
      <c r="Y332" s="15">
        <f t="shared" si="349"/>
        <v>44371</v>
      </c>
      <c r="Z332" s="15">
        <f t="shared" si="349"/>
        <v>44372</v>
      </c>
      <c r="AA332" s="15">
        <f t="shared" si="349"/>
        <v>44373</v>
      </c>
      <c r="AB332" s="15">
        <f t="shared" si="349"/>
        <v>44374</v>
      </c>
      <c r="AC332" s="15">
        <f t="shared" si="349"/>
        <v>44375</v>
      </c>
      <c r="AD332" s="15">
        <f t="shared" si="349"/>
        <v>44376</v>
      </c>
      <c r="AE332" s="15">
        <f t="shared" si="349"/>
        <v>44377</v>
      </c>
    </row>
    <row r="333" spans="1:32" x14ac:dyDescent="0.15">
      <c r="A333" s="4">
        <f t="shared" si="344"/>
        <v>20217</v>
      </c>
      <c r="B333" s="15">
        <f>AE332+1</f>
        <v>44378</v>
      </c>
      <c r="C333" s="15">
        <f t="shared" ref="C333:AF333" si="350">B333+1</f>
        <v>44379</v>
      </c>
      <c r="D333" s="15">
        <f t="shared" si="350"/>
        <v>44380</v>
      </c>
      <c r="E333" s="15">
        <f t="shared" si="350"/>
        <v>44381</v>
      </c>
      <c r="F333" s="15">
        <f t="shared" si="350"/>
        <v>44382</v>
      </c>
      <c r="G333" s="15">
        <f t="shared" si="350"/>
        <v>44383</v>
      </c>
      <c r="H333" s="15">
        <f t="shared" si="350"/>
        <v>44384</v>
      </c>
      <c r="I333" s="15">
        <f t="shared" si="350"/>
        <v>44385</v>
      </c>
      <c r="J333" s="15">
        <f t="shared" si="350"/>
        <v>44386</v>
      </c>
      <c r="K333" s="15">
        <f t="shared" si="350"/>
        <v>44387</v>
      </c>
      <c r="L333" s="15">
        <f t="shared" si="350"/>
        <v>44388</v>
      </c>
      <c r="M333" s="15">
        <f t="shared" si="350"/>
        <v>44389</v>
      </c>
      <c r="N333" s="15">
        <f t="shared" si="350"/>
        <v>44390</v>
      </c>
      <c r="O333" s="15">
        <f t="shared" si="350"/>
        <v>44391</v>
      </c>
      <c r="P333" s="15">
        <f t="shared" si="350"/>
        <v>44392</v>
      </c>
      <c r="Q333" s="15">
        <f t="shared" si="350"/>
        <v>44393</v>
      </c>
      <c r="R333" s="15">
        <f t="shared" si="350"/>
        <v>44394</v>
      </c>
      <c r="S333" s="15">
        <f t="shared" si="350"/>
        <v>44395</v>
      </c>
      <c r="T333" s="15">
        <f t="shared" si="350"/>
        <v>44396</v>
      </c>
      <c r="U333" s="15">
        <f t="shared" si="350"/>
        <v>44397</v>
      </c>
      <c r="V333" s="15">
        <f t="shared" si="350"/>
        <v>44398</v>
      </c>
      <c r="W333" s="15">
        <f t="shared" si="350"/>
        <v>44399</v>
      </c>
      <c r="X333" s="15">
        <f t="shared" si="350"/>
        <v>44400</v>
      </c>
      <c r="Y333" s="15">
        <f t="shared" si="350"/>
        <v>44401</v>
      </c>
      <c r="Z333" s="15">
        <f t="shared" si="350"/>
        <v>44402</v>
      </c>
      <c r="AA333" s="15">
        <f t="shared" si="350"/>
        <v>44403</v>
      </c>
      <c r="AB333" s="15">
        <f t="shared" si="350"/>
        <v>44404</v>
      </c>
      <c r="AC333" s="15">
        <f t="shared" si="350"/>
        <v>44405</v>
      </c>
      <c r="AD333" s="15">
        <f t="shared" si="350"/>
        <v>44406</v>
      </c>
      <c r="AE333" s="15">
        <f t="shared" si="350"/>
        <v>44407</v>
      </c>
      <c r="AF333" s="15">
        <f t="shared" si="350"/>
        <v>44408</v>
      </c>
    </row>
    <row r="334" spans="1:32" x14ac:dyDescent="0.15">
      <c r="A334" s="4">
        <f t="shared" si="344"/>
        <v>20218</v>
      </c>
      <c r="B334" s="15">
        <f>AF333+1</f>
        <v>44409</v>
      </c>
      <c r="C334" s="15">
        <f t="shared" ref="C334:AF334" si="351">B334+1</f>
        <v>44410</v>
      </c>
      <c r="D334" s="15">
        <f t="shared" si="351"/>
        <v>44411</v>
      </c>
      <c r="E334" s="15">
        <f t="shared" si="351"/>
        <v>44412</v>
      </c>
      <c r="F334" s="15">
        <f t="shared" si="351"/>
        <v>44413</v>
      </c>
      <c r="G334" s="15">
        <f t="shared" si="351"/>
        <v>44414</v>
      </c>
      <c r="H334" s="15">
        <f t="shared" si="351"/>
        <v>44415</v>
      </c>
      <c r="I334" s="15">
        <f t="shared" si="351"/>
        <v>44416</v>
      </c>
      <c r="J334" s="15">
        <f t="shared" si="351"/>
        <v>44417</v>
      </c>
      <c r="K334" s="15">
        <f t="shared" si="351"/>
        <v>44418</v>
      </c>
      <c r="L334" s="15">
        <f t="shared" si="351"/>
        <v>44419</v>
      </c>
      <c r="M334" s="15">
        <f t="shared" si="351"/>
        <v>44420</v>
      </c>
      <c r="N334" s="15">
        <f t="shared" si="351"/>
        <v>44421</v>
      </c>
      <c r="O334" s="15">
        <f t="shared" si="351"/>
        <v>44422</v>
      </c>
      <c r="P334" s="15">
        <f t="shared" si="351"/>
        <v>44423</v>
      </c>
      <c r="Q334" s="15">
        <f t="shared" si="351"/>
        <v>44424</v>
      </c>
      <c r="R334" s="15">
        <f t="shared" si="351"/>
        <v>44425</v>
      </c>
      <c r="S334" s="15">
        <f t="shared" si="351"/>
        <v>44426</v>
      </c>
      <c r="T334" s="15">
        <f t="shared" si="351"/>
        <v>44427</v>
      </c>
      <c r="U334" s="15">
        <f t="shared" si="351"/>
        <v>44428</v>
      </c>
      <c r="V334" s="15">
        <f t="shared" si="351"/>
        <v>44429</v>
      </c>
      <c r="W334" s="15">
        <f t="shared" si="351"/>
        <v>44430</v>
      </c>
      <c r="X334" s="15">
        <f t="shared" si="351"/>
        <v>44431</v>
      </c>
      <c r="Y334" s="15">
        <f t="shared" si="351"/>
        <v>44432</v>
      </c>
      <c r="Z334" s="15">
        <f t="shared" si="351"/>
        <v>44433</v>
      </c>
      <c r="AA334" s="15">
        <f t="shared" si="351"/>
        <v>44434</v>
      </c>
      <c r="AB334" s="15">
        <f t="shared" si="351"/>
        <v>44435</v>
      </c>
      <c r="AC334" s="15">
        <f t="shared" si="351"/>
        <v>44436</v>
      </c>
      <c r="AD334" s="15">
        <f t="shared" si="351"/>
        <v>44437</v>
      </c>
      <c r="AE334" s="15">
        <f t="shared" si="351"/>
        <v>44438</v>
      </c>
      <c r="AF334" s="15">
        <f t="shared" si="351"/>
        <v>44439</v>
      </c>
    </row>
    <row r="335" spans="1:32" x14ac:dyDescent="0.15">
      <c r="A335" s="4">
        <f t="shared" si="344"/>
        <v>20219</v>
      </c>
      <c r="B335" s="15">
        <f>AF334+1</f>
        <v>44440</v>
      </c>
      <c r="C335" s="15">
        <f t="shared" ref="C335:AE335" si="352">B335+1</f>
        <v>44441</v>
      </c>
      <c r="D335" s="15">
        <f t="shared" si="352"/>
        <v>44442</v>
      </c>
      <c r="E335" s="15">
        <f t="shared" si="352"/>
        <v>44443</v>
      </c>
      <c r="F335" s="15">
        <f t="shared" si="352"/>
        <v>44444</v>
      </c>
      <c r="G335" s="15">
        <f t="shared" si="352"/>
        <v>44445</v>
      </c>
      <c r="H335" s="15">
        <f t="shared" si="352"/>
        <v>44446</v>
      </c>
      <c r="I335" s="15">
        <f t="shared" si="352"/>
        <v>44447</v>
      </c>
      <c r="J335" s="15">
        <f t="shared" si="352"/>
        <v>44448</v>
      </c>
      <c r="K335" s="15">
        <f t="shared" si="352"/>
        <v>44449</v>
      </c>
      <c r="L335" s="15">
        <f t="shared" si="352"/>
        <v>44450</v>
      </c>
      <c r="M335" s="15">
        <f t="shared" si="352"/>
        <v>44451</v>
      </c>
      <c r="N335" s="15">
        <f t="shared" si="352"/>
        <v>44452</v>
      </c>
      <c r="O335" s="15">
        <f t="shared" si="352"/>
        <v>44453</v>
      </c>
      <c r="P335" s="15">
        <f t="shared" si="352"/>
        <v>44454</v>
      </c>
      <c r="Q335" s="15">
        <f t="shared" si="352"/>
        <v>44455</v>
      </c>
      <c r="R335" s="15">
        <f t="shared" si="352"/>
        <v>44456</v>
      </c>
      <c r="S335" s="15">
        <f t="shared" si="352"/>
        <v>44457</v>
      </c>
      <c r="T335" s="15">
        <f t="shared" si="352"/>
        <v>44458</v>
      </c>
      <c r="U335" s="15">
        <f t="shared" si="352"/>
        <v>44459</v>
      </c>
      <c r="V335" s="15">
        <f t="shared" si="352"/>
        <v>44460</v>
      </c>
      <c r="W335" s="15">
        <f t="shared" si="352"/>
        <v>44461</v>
      </c>
      <c r="X335" s="15">
        <f t="shared" si="352"/>
        <v>44462</v>
      </c>
      <c r="Y335" s="15">
        <f t="shared" si="352"/>
        <v>44463</v>
      </c>
      <c r="Z335" s="15">
        <f t="shared" si="352"/>
        <v>44464</v>
      </c>
      <c r="AA335" s="15">
        <f t="shared" si="352"/>
        <v>44465</v>
      </c>
      <c r="AB335" s="15">
        <f t="shared" si="352"/>
        <v>44466</v>
      </c>
      <c r="AC335" s="15">
        <f t="shared" si="352"/>
        <v>44467</v>
      </c>
      <c r="AD335" s="15">
        <f t="shared" si="352"/>
        <v>44468</v>
      </c>
      <c r="AE335" s="15">
        <f t="shared" si="352"/>
        <v>44469</v>
      </c>
    </row>
    <row r="336" spans="1:32" x14ac:dyDescent="0.15">
      <c r="A336" s="4">
        <f>A324+100</f>
        <v>202110</v>
      </c>
      <c r="B336" s="15">
        <f>AE335+1</f>
        <v>44470</v>
      </c>
      <c r="C336" s="15">
        <f t="shared" ref="C336:AF336" si="353">B336+1</f>
        <v>44471</v>
      </c>
      <c r="D336" s="15">
        <f t="shared" si="353"/>
        <v>44472</v>
      </c>
      <c r="E336" s="15">
        <f t="shared" si="353"/>
        <v>44473</v>
      </c>
      <c r="F336" s="15">
        <f t="shared" si="353"/>
        <v>44474</v>
      </c>
      <c r="G336" s="15">
        <f t="shared" si="353"/>
        <v>44475</v>
      </c>
      <c r="H336" s="15">
        <f t="shared" si="353"/>
        <v>44476</v>
      </c>
      <c r="I336" s="15">
        <f t="shared" si="353"/>
        <v>44477</v>
      </c>
      <c r="J336" s="15">
        <f t="shared" si="353"/>
        <v>44478</v>
      </c>
      <c r="K336" s="15">
        <f t="shared" si="353"/>
        <v>44479</v>
      </c>
      <c r="L336" s="15">
        <f t="shared" si="353"/>
        <v>44480</v>
      </c>
      <c r="M336" s="15">
        <f t="shared" si="353"/>
        <v>44481</v>
      </c>
      <c r="N336" s="15">
        <f t="shared" si="353"/>
        <v>44482</v>
      </c>
      <c r="O336" s="15">
        <f t="shared" si="353"/>
        <v>44483</v>
      </c>
      <c r="P336" s="15">
        <f t="shared" si="353"/>
        <v>44484</v>
      </c>
      <c r="Q336" s="15">
        <f t="shared" si="353"/>
        <v>44485</v>
      </c>
      <c r="R336" s="15">
        <f t="shared" si="353"/>
        <v>44486</v>
      </c>
      <c r="S336" s="15">
        <f t="shared" si="353"/>
        <v>44487</v>
      </c>
      <c r="T336" s="15">
        <f t="shared" si="353"/>
        <v>44488</v>
      </c>
      <c r="U336" s="15">
        <f t="shared" si="353"/>
        <v>44489</v>
      </c>
      <c r="V336" s="15">
        <f t="shared" si="353"/>
        <v>44490</v>
      </c>
      <c r="W336" s="15">
        <f t="shared" si="353"/>
        <v>44491</v>
      </c>
      <c r="X336" s="15">
        <f t="shared" si="353"/>
        <v>44492</v>
      </c>
      <c r="Y336" s="15">
        <f t="shared" si="353"/>
        <v>44493</v>
      </c>
      <c r="Z336" s="15">
        <f t="shared" si="353"/>
        <v>44494</v>
      </c>
      <c r="AA336" s="15">
        <f t="shared" si="353"/>
        <v>44495</v>
      </c>
      <c r="AB336" s="15">
        <f t="shared" si="353"/>
        <v>44496</v>
      </c>
      <c r="AC336" s="15">
        <f t="shared" si="353"/>
        <v>44497</v>
      </c>
      <c r="AD336" s="15">
        <f t="shared" si="353"/>
        <v>44498</v>
      </c>
      <c r="AE336" s="15">
        <f t="shared" si="353"/>
        <v>44499</v>
      </c>
      <c r="AF336" s="15">
        <f t="shared" si="353"/>
        <v>44500</v>
      </c>
    </row>
    <row r="337" spans="1:32" x14ac:dyDescent="0.15">
      <c r="A337" s="4">
        <f>A325+100</f>
        <v>202111</v>
      </c>
      <c r="B337" s="15">
        <f>AF336+1</f>
        <v>44501</v>
      </c>
      <c r="C337" s="15">
        <f t="shared" ref="C337:AE337" si="354">B337+1</f>
        <v>44502</v>
      </c>
      <c r="D337" s="15">
        <f t="shared" si="354"/>
        <v>44503</v>
      </c>
      <c r="E337" s="15">
        <f t="shared" si="354"/>
        <v>44504</v>
      </c>
      <c r="F337" s="15">
        <f t="shared" si="354"/>
        <v>44505</v>
      </c>
      <c r="G337" s="15">
        <f t="shared" si="354"/>
        <v>44506</v>
      </c>
      <c r="H337" s="15">
        <f t="shared" si="354"/>
        <v>44507</v>
      </c>
      <c r="I337" s="15">
        <f t="shared" si="354"/>
        <v>44508</v>
      </c>
      <c r="J337" s="15">
        <f t="shared" si="354"/>
        <v>44509</v>
      </c>
      <c r="K337" s="15">
        <f t="shared" si="354"/>
        <v>44510</v>
      </c>
      <c r="L337" s="15">
        <f t="shared" si="354"/>
        <v>44511</v>
      </c>
      <c r="M337" s="15">
        <f t="shared" si="354"/>
        <v>44512</v>
      </c>
      <c r="N337" s="15">
        <f t="shared" si="354"/>
        <v>44513</v>
      </c>
      <c r="O337" s="15">
        <f t="shared" si="354"/>
        <v>44514</v>
      </c>
      <c r="P337" s="15">
        <f t="shared" si="354"/>
        <v>44515</v>
      </c>
      <c r="Q337" s="15">
        <f t="shared" si="354"/>
        <v>44516</v>
      </c>
      <c r="R337" s="15">
        <f t="shared" si="354"/>
        <v>44517</v>
      </c>
      <c r="S337" s="15">
        <f t="shared" si="354"/>
        <v>44518</v>
      </c>
      <c r="T337" s="15">
        <f t="shared" si="354"/>
        <v>44519</v>
      </c>
      <c r="U337" s="15">
        <f t="shared" si="354"/>
        <v>44520</v>
      </c>
      <c r="V337" s="15">
        <f t="shared" si="354"/>
        <v>44521</v>
      </c>
      <c r="W337" s="15">
        <f t="shared" si="354"/>
        <v>44522</v>
      </c>
      <c r="X337" s="15">
        <f t="shared" si="354"/>
        <v>44523</v>
      </c>
      <c r="Y337" s="15">
        <f t="shared" si="354"/>
        <v>44524</v>
      </c>
      <c r="Z337" s="15">
        <f t="shared" si="354"/>
        <v>44525</v>
      </c>
      <c r="AA337" s="15">
        <f t="shared" si="354"/>
        <v>44526</v>
      </c>
      <c r="AB337" s="15">
        <f t="shared" si="354"/>
        <v>44527</v>
      </c>
      <c r="AC337" s="15">
        <f t="shared" si="354"/>
        <v>44528</v>
      </c>
      <c r="AD337" s="15">
        <f t="shared" si="354"/>
        <v>44529</v>
      </c>
      <c r="AE337" s="15">
        <f t="shared" si="354"/>
        <v>44530</v>
      </c>
    </row>
    <row r="338" spans="1:32" ht="12" thickBot="1" x14ac:dyDescent="0.2">
      <c r="A338" s="16">
        <f>A326+100</f>
        <v>202112</v>
      </c>
      <c r="B338" s="17">
        <f>AE337+1</f>
        <v>44531</v>
      </c>
      <c r="C338" s="17">
        <f t="shared" ref="C338:AF338" si="355">B338+1</f>
        <v>44532</v>
      </c>
      <c r="D338" s="17">
        <f t="shared" si="355"/>
        <v>44533</v>
      </c>
      <c r="E338" s="17">
        <f t="shared" si="355"/>
        <v>44534</v>
      </c>
      <c r="F338" s="17">
        <f t="shared" si="355"/>
        <v>44535</v>
      </c>
      <c r="G338" s="17">
        <f t="shared" si="355"/>
        <v>44536</v>
      </c>
      <c r="H338" s="17">
        <f t="shared" si="355"/>
        <v>44537</v>
      </c>
      <c r="I338" s="17">
        <f t="shared" si="355"/>
        <v>44538</v>
      </c>
      <c r="J338" s="17">
        <f t="shared" si="355"/>
        <v>44539</v>
      </c>
      <c r="K338" s="17">
        <f t="shared" si="355"/>
        <v>44540</v>
      </c>
      <c r="L338" s="17">
        <f t="shared" si="355"/>
        <v>44541</v>
      </c>
      <c r="M338" s="17">
        <f t="shared" si="355"/>
        <v>44542</v>
      </c>
      <c r="N338" s="17">
        <f t="shared" si="355"/>
        <v>44543</v>
      </c>
      <c r="O338" s="17">
        <f t="shared" si="355"/>
        <v>44544</v>
      </c>
      <c r="P338" s="17">
        <f t="shared" si="355"/>
        <v>44545</v>
      </c>
      <c r="Q338" s="17">
        <f t="shared" si="355"/>
        <v>44546</v>
      </c>
      <c r="R338" s="17">
        <f t="shared" si="355"/>
        <v>44547</v>
      </c>
      <c r="S338" s="17">
        <f t="shared" si="355"/>
        <v>44548</v>
      </c>
      <c r="T338" s="17">
        <f t="shared" si="355"/>
        <v>44549</v>
      </c>
      <c r="U338" s="17">
        <f t="shared" si="355"/>
        <v>44550</v>
      </c>
      <c r="V338" s="17">
        <f t="shared" si="355"/>
        <v>44551</v>
      </c>
      <c r="W338" s="17">
        <f t="shared" si="355"/>
        <v>44552</v>
      </c>
      <c r="X338" s="17">
        <f t="shared" si="355"/>
        <v>44553</v>
      </c>
      <c r="Y338" s="17">
        <f t="shared" si="355"/>
        <v>44554</v>
      </c>
      <c r="Z338" s="17">
        <f t="shared" si="355"/>
        <v>44555</v>
      </c>
      <c r="AA338" s="17">
        <f t="shared" si="355"/>
        <v>44556</v>
      </c>
      <c r="AB338" s="17">
        <f t="shared" si="355"/>
        <v>44557</v>
      </c>
      <c r="AC338" s="17">
        <f t="shared" si="355"/>
        <v>44558</v>
      </c>
      <c r="AD338" s="17">
        <f t="shared" si="355"/>
        <v>44559</v>
      </c>
      <c r="AE338" s="17">
        <f t="shared" si="355"/>
        <v>44560</v>
      </c>
      <c r="AF338" s="17">
        <f t="shared" si="355"/>
        <v>44561</v>
      </c>
    </row>
    <row r="339" spans="1:32" x14ac:dyDescent="0.15">
      <c r="A339" s="4">
        <f>A327+10</f>
        <v>20221</v>
      </c>
      <c r="B339" s="15">
        <v>44562</v>
      </c>
      <c r="C339" s="15">
        <f>B339+1</f>
        <v>44563</v>
      </c>
      <c r="D339" s="15">
        <f t="shared" ref="D339:AF339" si="356">C339+1</f>
        <v>44564</v>
      </c>
      <c r="E339" s="15">
        <f t="shared" si="356"/>
        <v>44565</v>
      </c>
      <c r="F339" s="15">
        <f t="shared" si="356"/>
        <v>44566</v>
      </c>
      <c r="G339" s="15">
        <f t="shared" si="356"/>
        <v>44567</v>
      </c>
      <c r="H339" s="15">
        <f t="shared" si="356"/>
        <v>44568</v>
      </c>
      <c r="I339" s="15">
        <f t="shared" si="356"/>
        <v>44569</v>
      </c>
      <c r="J339" s="15">
        <f t="shared" si="356"/>
        <v>44570</v>
      </c>
      <c r="K339" s="15">
        <f t="shared" si="356"/>
        <v>44571</v>
      </c>
      <c r="L339" s="15">
        <f t="shared" si="356"/>
        <v>44572</v>
      </c>
      <c r="M339" s="15">
        <f t="shared" si="356"/>
        <v>44573</v>
      </c>
      <c r="N339" s="15">
        <f t="shared" si="356"/>
        <v>44574</v>
      </c>
      <c r="O339" s="15">
        <f t="shared" si="356"/>
        <v>44575</v>
      </c>
      <c r="P339" s="15">
        <f t="shared" si="356"/>
        <v>44576</v>
      </c>
      <c r="Q339" s="15">
        <f t="shared" si="356"/>
        <v>44577</v>
      </c>
      <c r="R339" s="15">
        <f t="shared" si="356"/>
        <v>44578</v>
      </c>
      <c r="S339" s="15">
        <f t="shared" si="356"/>
        <v>44579</v>
      </c>
      <c r="T339" s="15">
        <f t="shared" si="356"/>
        <v>44580</v>
      </c>
      <c r="U339" s="15">
        <f t="shared" si="356"/>
        <v>44581</v>
      </c>
      <c r="V339" s="15">
        <f t="shared" si="356"/>
        <v>44582</v>
      </c>
      <c r="W339" s="15">
        <f t="shared" si="356"/>
        <v>44583</v>
      </c>
      <c r="X339" s="15">
        <f t="shared" si="356"/>
        <v>44584</v>
      </c>
      <c r="Y339" s="15">
        <f t="shared" si="356"/>
        <v>44585</v>
      </c>
      <c r="Z339" s="15">
        <f t="shared" si="356"/>
        <v>44586</v>
      </c>
      <c r="AA339" s="15">
        <f t="shared" si="356"/>
        <v>44587</v>
      </c>
      <c r="AB339" s="15">
        <f t="shared" si="356"/>
        <v>44588</v>
      </c>
      <c r="AC339" s="15">
        <f t="shared" si="356"/>
        <v>44589</v>
      </c>
      <c r="AD339" s="15">
        <f t="shared" si="356"/>
        <v>44590</v>
      </c>
      <c r="AE339" s="15">
        <f t="shared" si="356"/>
        <v>44591</v>
      </c>
      <c r="AF339" s="15">
        <f t="shared" si="356"/>
        <v>44592</v>
      </c>
    </row>
    <row r="340" spans="1:32" x14ac:dyDescent="0.15">
      <c r="A340" s="4">
        <f t="shared" ref="A340:A347" si="357">A328+10</f>
        <v>20222</v>
      </c>
      <c r="B340" s="15">
        <f>AF339+1</f>
        <v>44593</v>
      </c>
      <c r="C340" s="15">
        <f>B340+1</f>
        <v>44594</v>
      </c>
      <c r="D340" s="15">
        <f t="shared" ref="D340:AC340" si="358">C340+1</f>
        <v>44595</v>
      </c>
      <c r="E340" s="15">
        <f t="shared" si="358"/>
        <v>44596</v>
      </c>
      <c r="F340" s="15">
        <f t="shared" si="358"/>
        <v>44597</v>
      </c>
      <c r="G340" s="15">
        <f t="shared" si="358"/>
        <v>44598</v>
      </c>
      <c r="H340" s="15">
        <f t="shared" si="358"/>
        <v>44599</v>
      </c>
      <c r="I340" s="15">
        <f t="shared" si="358"/>
        <v>44600</v>
      </c>
      <c r="J340" s="15">
        <f t="shared" si="358"/>
        <v>44601</v>
      </c>
      <c r="K340" s="15">
        <f t="shared" si="358"/>
        <v>44602</v>
      </c>
      <c r="L340" s="15">
        <f t="shared" si="358"/>
        <v>44603</v>
      </c>
      <c r="M340" s="15">
        <f t="shared" si="358"/>
        <v>44604</v>
      </c>
      <c r="N340" s="15">
        <f t="shared" si="358"/>
        <v>44605</v>
      </c>
      <c r="O340" s="15">
        <f t="shared" si="358"/>
        <v>44606</v>
      </c>
      <c r="P340" s="15">
        <f t="shared" si="358"/>
        <v>44607</v>
      </c>
      <c r="Q340" s="15">
        <f t="shared" si="358"/>
        <v>44608</v>
      </c>
      <c r="R340" s="15">
        <f t="shared" si="358"/>
        <v>44609</v>
      </c>
      <c r="S340" s="15">
        <f t="shared" si="358"/>
        <v>44610</v>
      </c>
      <c r="T340" s="15">
        <f t="shared" si="358"/>
        <v>44611</v>
      </c>
      <c r="U340" s="15">
        <f t="shared" si="358"/>
        <v>44612</v>
      </c>
      <c r="V340" s="15">
        <f t="shared" si="358"/>
        <v>44613</v>
      </c>
      <c r="W340" s="15">
        <f t="shared" si="358"/>
        <v>44614</v>
      </c>
      <c r="X340" s="15">
        <f t="shared" si="358"/>
        <v>44615</v>
      </c>
      <c r="Y340" s="15">
        <f t="shared" si="358"/>
        <v>44616</v>
      </c>
      <c r="Z340" s="15">
        <f t="shared" si="358"/>
        <v>44617</v>
      </c>
      <c r="AA340" s="15">
        <f t="shared" si="358"/>
        <v>44618</v>
      </c>
      <c r="AB340" s="15">
        <f t="shared" si="358"/>
        <v>44619</v>
      </c>
      <c r="AC340" s="15">
        <f t="shared" si="358"/>
        <v>44620</v>
      </c>
      <c r="AD340" s="15"/>
      <c r="AE340" s="15"/>
      <c r="AF340" s="15"/>
    </row>
    <row r="341" spans="1:32" x14ac:dyDescent="0.15">
      <c r="A341" s="4">
        <f t="shared" si="357"/>
        <v>20223</v>
      </c>
      <c r="B341" s="15">
        <f>AC340+1</f>
        <v>44621</v>
      </c>
      <c r="C341" s="15">
        <f>B341+1</f>
        <v>44622</v>
      </c>
      <c r="D341" s="15">
        <f t="shared" ref="D341:AF341" si="359">C341+1</f>
        <v>44623</v>
      </c>
      <c r="E341" s="15">
        <f t="shared" si="359"/>
        <v>44624</v>
      </c>
      <c r="F341" s="15">
        <f t="shared" si="359"/>
        <v>44625</v>
      </c>
      <c r="G341" s="15">
        <f t="shared" si="359"/>
        <v>44626</v>
      </c>
      <c r="H341" s="15">
        <f t="shared" si="359"/>
        <v>44627</v>
      </c>
      <c r="I341" s="15">
        <f t="shared" si="359"/>
        <v>44628</v>
      </c>
      <c r="J341" s="15">
        <f t="shared" si="359"/>
        <v>44629</v>
      </c>
      <c r="K341" s="15">
        <f t="shared" si="359"/>
        <v>44630</v>
      </c>
      <c r="L341" s="15">
        <f t="shared" si="359"/>
        <v>44631</v>
      </c>
      <c r="M341" s="15">
        <f t="shared" si="359"/>
        <v>44632</v>
      </c>
      <c r="N341" s="15">
        <f t="shared" si="359"/>
        <v>44633</v>
      </c>
      <c r="O341" s="15">
        <f t="shared" si="359"/>
        <v>44634</v>
      </c>
      <c r="P341" s="15">
        <f t="shared" si="359"/>
        <v>44635</v>
      </c>
      <c r="Q341" s="15">
        <f t="shared" si="359"/>
        <v>44636</v>
      </c>
      <c r="R341" s="15">
        <f t="shared" si="359"/>
        <v>44637</v>
      </c>
      <c r="S341" s="15">
        <f t="shared" si="359"/>
        <v>44638</v>
      </c>
      <c r="T341" s="15">
        <f t="shared" si="359"/>
        <v>44639</v>
      </c>
      <c r="U341" s="15">
        <f t="shared" si="359"/>
        <v>44640</v>
      </c>
      <c r="V341" s="15">
        <f t="shared" si="359"/>
        <v>44641</v>
      </c>
      <c r="W341" s="15">
        <f t="shared" si="359"/>
        <v>44642</v>
      </c>
      <c r="X341" s="15">
        <f t="shared" si="359"/>
        <v>44643</v>
      </c>
      <c r="Y341" s="15">
        <f t="shared" si="359"/>
        <v>44644</v>
      </c>
      <c r="Z341" s="15">
        <f t="shared" si="359"/>
        <v>44645</v>
      </c>
      <c r="AA341" s="15">
        <f t="shared" si="359"/>
        <v>44646</v>
      </c>
      <c r="AB341" s="15">
        <f t="shared" si="359"/>
        <v>44647</v>
      </c>
      <c r="AC341" s="15">
        <f t="shared" si="359"/>
        <v>44648</v>
      </c>
      <c r="AD341" s="15">
        <f t="shared" si="359"/>
        <v>44649</v>
      </c>
      <c r="AE341" s="15">
        <f t="shared" si="359"/>
        <v>44650</v>
      </c>
      <c r="AF341" s="15">
        <f t="shared" si="359"/>
        <v>44651</v>
      </c>
    </row>
    <row r="342" spans="1:32" x14ac:dyDescent="0.15">
      <c r="A342" s="4">
        <f t="shared" si="357"/>
        <v>20224</v>
      </c>
      <c r="B342" s="15">
        <f>AF341+1</f>
        <v>44652</v>
      </c>
      <c r="C342" s="15">
        <f>B342+1</f>
        <v>44653</v>
      </c>
      <c r="D342" s="15">
        <f t="shared" ref="D342:AE342" si="360">C342+1</f>
        <v>44654</v>
      </c>
      <c r="E342" s="15">
        <f t="shared" si="360"/>
        <v>44655</v>
      </c>
      <c r="F342" s="15">
        <f t="shared" si="360"/>
        <v>44656</v>
      </c>
      <c r="G342" s="15">
        <f t="shared" si="360"/>
        <v>44657</v>
      </c>
      <c r="H342" s="15">
        <f t="shared" si="360"/>
        <v>44658</v>
      </c>
      <c r="I342" s="15">
        <f t="shared" si="360"/>
        <v>44659</v>
      </c>
      <c r="J342" s="15">
        <f t="shared" si="360"/>
        <v>44660</v>
      </c>
      <c r="K342" s="15">
        <f t="shared" si="360"/>
        <v>44661</v>
      </c>
      <c r="L342" s="15">
        <f t="shared" si="360"/>
        <v>44662</v>
      </c>
      <c r="M342" s="15">
        <f t="shared" si="360"/>
        <v>44663</v>
      </c>
      <c r="N342" s="15">
        <f t="shared" si="360"/>
        <v>44664</v>
      </c>
      <c r="O342" s="15">
        <f t="shared" si="360"/>
        <v>44665</v>
      </c>
      <c r="P342" s="15">
        <f t="shared" si="360"/>
        <v>44666</v>
      </c>
      <c r="Q342" s="15">
        <f t="shared" si="360"/>
        <v>44667</v>
      </c>
      <c r="R342" s="15">
        <f t="shared" si="360"/>
        <v>44668</v>
      </c>
      <c r="S342" s="15">
        <f t="shared" si="360"/>
        <v>44669</v>
      </c>
      <c r="T342" s="15">
        <f t="shared" si="360"/>
        <v>44670</v>
      </c>
      <c r="U342" s="15">
        <f t="shared" si="360"/>
        <v>44671</v>
      </c>
      <c r="V342" s="15">
        <f t="shared" si="360"/>
        <v>44672</v>
      </c>
      <c r="W342" s="15">
        <f t="shared" si="360"/>
        <v>44673</v>
      </c>
      <c r="X342" s="15">
        <f t="shared" si="360"/>
        <v>44674</v>
      </c>
      <c r="Y342" s="15">
        <f t="shared" si="360"/>
        <v>44675</v>
      </c>
      <c r="Z342" s="15">
        <f t="shared" si="360"/>
        <v>44676</v>
      </c>
      <c r="AA342" s="15">
        <f t="shared" si="360"/>
        <v>44677</v>
      </c>
      <c r="AB342" s="15">
        <f t="shared" si="360"/>
        <v>44678</v>
      </c>
      <c r="AC342" s="15">
        <f t="shared" si="360"/>
        <v>44679</v>
      </c>
      <c r="AD342" s="15">
        <f t="shared" si="360"/>
        <v>44680</v>
      </c>
      <c r="AE342" s="15">
        <f t="shared" si="360"/>
        <v>44681</v>
      </c>
      <c r="AF342" s="15"/>
    </row>
    <row r="343" spans="1:32" x14ac:dyDescent="0.15">
      <c r="A343" s="4">
        <f t="shared" si="357"/>
        <v>20225</v>
      </c>
      <c r="B343" s="15">
        <f>AE342+1</f>
        <v>44682</v>
      </c>
      <c r="C343" s="15">
        <f t="shared" ref="C343:AF343" si="361">B343+1</f>
        <v>44683</v>
      </c>
      <c r="D343" s="15">
        <f t="shared" si="361"/>
        <v>44684</v>
      </c>
      <c r="E343" s="15">
        <f t="shared" si="361"/>
        <v>44685</v>
      </c>
      <c r="F343" s="15">
        <f t="shared" si="361"/>
        <v>44686</v>
      </c>
      <c r="G343" s="15">
        <f t="shared" si="361"/>
        <v>44687</v>
      </c>
      <c r="H343" s="15">
        <f t="shared" si="361"/>
        <v>44688</v>
      </c>
      <c r="I343" s="15">
        <f t="shared" si="361"/>
        <v>44689</v>
      </c>
      <c r="J343" s="15">
        <f t="shared" si="361"/>
        <v>44690</v>
      </c>
      <c r="K343" s="15">
        <f t="shared" si="361"/>
        <v>44691</v>
      </c>
      <c r="L343" s="15">
        <f t="shared" si="361"/>
        <v>44692</v>
      </c>
      <c r="M343" s="15">
        <f t="shared" si="361"/>
        <v>44693</v>
      </c>
      <c r="N343" s="15">
        <f t="shared" si="361"/>
        <v>44694</v>
      </c>
      <c r="O343" s="15">
        <f t="shared" si="361"/>
        <v>44695</v>
      </c>
      <c r="P343" s="15">
        <f t="shared" si="361"/>
        <v>44696</v>
      </c>
      <c r="Q343" s="15">
        <f t="shared" si="361"/>
        <v>44697</v>
      </c>
      <c r="R343" s="15">
        <f t="shared" si="361"/>
        <v>44698</v>
      </c>
      <c r="S343" s="15">
        <f t="shared" si="361"/>
        <v>44699</v>
      </c>
      <c r="T343" s="15">
        <f t="shared" si="361"/>
        <v>44700</v>
      </c>
      <c r="U343" s="15">
        <f t="shared" si="361"/>
        <v>44701</v>
      </c>
      <c r="V343" s="15">
        <f t="shared" si="361"/>
        <v>44702</v>
      </c>
      <c r="W343" s="15">
        <f t="shared" si="361"/>
        <v>44703</v>
      </c>
      <c r="X343" s="15">
        <f t="shared" si="361"/>
        <v>44704</v>
      </c>
      <c r="Y343" s="15">
        <f t="shared" si="361"/>
        <v>44705</v>
      </c>
      <c r="Z343" s="15">
        <f t="shared" si="361"/>
        <v>44706</v>
      </c>
      <c r="AA343" s="15">
        <f t="shared" si="361"/>
        <v>44707</v>
      </c>
      <c r="AB343" s="15">
        <f t="shared" si="361"/>
        <v>44708</v>
      </c>
      <c r="AC343" s="15">
        <f t="shared" si="361"/>
        <v>44709</v>
      </c>
      <c r="AD343" s="15">
        <f t="shared" si="361"/>
        <v>44710</v>
      </c>
      <c r="AE343" s="15">
        <f t="shared" si="361"/>
        <v>44711</v>
      </c>
      <c r="AF343" s="15">
        <f t="shared" si="361"/>
        <v>44712</v>
      </c>
    </row>
    <row r="344" spans="1:32" x14ac:dyDescent="0.15">
      <c r="A344" s="4">
        <f t="shared" si="357"/>
        <v>20226</v>
      </c>
      <c r="B344" s="15">
        <f>AF343+1</f>
        <v>44713</v>
      </c>
      <c r="C344" s="15">
        <f t="shared" ref="C344:AE344" si="362">B344+1</f>
        <v>44714</v>
      </c>
      <c r="D344" s="15">
        <f t="shared" si="362"/>
        <v>44715</v>
      </c>
      <c r="E344" s="15">
        <f t="shared" si="362"/>
        <v>44716</v>
      </c>
      <c r="F344" s="15">
        <f t="shared" si="362"/>
        <v>44717</v>
      </c>
      <c r="G344" s="15">
        <f t="shared" si="362"/>
        <v>44718</v>
      </c>
      <c r="H344" s="15">
        <f t="shared" si="362"/>
        <v>44719</v>
      </c>
      <c r="I344" s="15">
        <f t="shared" si="362"/>
        <v>44720</v>
      </c>
      <c r="J344" s="15">
        <f t="shared" si="362"/>
        <v>44721</v>
      </c>
      <c r="K344" s="15">
        <f t="shared" si="362"/>
        <v>44722</v>
      </c>
      <c r="L344" s="15">
        <f t="shared" si="362"/>
        <v>44723</v>
      </c>
      <c r="M344" s="15">
        <f t="shared" si="362"/>
        <v>44724</v>
      </c>
      <c r="N344" s="15">
        <f t="shared" si="362"/>
        <v>44725</v>
      </c>
      <c r="O344" s="15">
        <f t="shared" si="362"/>
        <v>44726</v>
      </c>
      <c r="P344" s="15">
        <f t="shared" si="362"/>
        <v>44727</v>
      </c>
      <c r="Q344" s="15">
        <f t="shared" si="362"/>
        <v>44728</v>
      </c>
      <c r="R344" s="15">
        <f t="shared" si="362"/>
        <v>44729</v>
      </c>
      <c r="S344" s="15">
        <f t="shared" si="362"/>
        <v>44730</v>
      </c>
      <c r="T344" s="15">
        <f t="shared" si="362"/>
        <v>44731</v>
      </c>
      <c r="U344" s="15">
        <f t="shared" si="362"/>
        <v>44732</v>
      </c>
      <c r="V344" s="15">
        <f t="shared" si="362"/>
        <v>44733</v>
      </c>
      <c r="W344" s="15">
        <f t="shared" si="362"/>
        <v>44734</v>
      </c>
      <c r="X344" s="15">
        <f t="shared" si="362"/>
        <v>44735</v>
      </c>
      <c r="Y344" s="15">
        <f t="shared" si="362"/>
        <v>44736</v>
      </c>
      <c r="Z344" s="15">
        <f t="shared" si="362"/>
        <v>44737</v>
      </c>
      <c r="AA344" s="15">
        <f t="shared" si="362"/>
        <v>44738</v>
      </c>
      <c r="AB344" s="15">
        <f t="shared" si="362"/>
        <v>44739</v>
      </c>
      <c r="AC344" s="15">
        <f t="shared" si="362"/>
        <v>44740</v>
      </c>
      <c r="AD344" s="15">
        <f t="shared" si="362"/>
        <v>44741</v>
      </c>
      <c r="AE344" s="15">
        <f t="shared" si="362"/>
        <v>44742</v>
      </c>
    </row>
    <row r="345" spans="1:32" x14ac:dyDescent="0.15">
      <c r="A345" s="4">
        <f t="shared" si="357"/>
        <v>20227</v>
      </c>
      <c r="B345" s="15">
        <f>AE344+1</f>
        <v>44743</v>
      </c>
      <c r="C345" s="15">
        <f t="shared" ref="C345:AF345" si="363">B345+1</f>
        <v>44744</v>
      </c>
      <c r="D345" s="15">
        <f t="shared" si="363"/>
        <v>44745</v>
      </c>
      <c r="E345" s="15">
        <f t="shared" si="363"/>
        <v>44746</v>
      </c>
      <c r="F345" s="15">
        <f t="shared" si="363"/>
        <v>44747</v>
      </c>
      <c r="G345" s="15">
        <f t="shared" si="363"/>
        <v>44748</v>
      </c>
      <c r="H345" s="15">
        <f t="shared" si="363"/>
        <v>44749</v>
      </c>
      <c r="I345" s="15">
        <f t="shared" si="363"/>
        <v>44750</v>
      </c>
      <c r="J345" s="15">
        <f t="shared" si="363"/>
        <v>44751</v>
      </c>
      <c r="K345" s="15">
        <f t="shared" si="363"/>
        <v>44752</v>
      </c>
      <c r="L345" s="15">
        <f t="shared" si="363"/>
        <v>44753</v>
      </c>
      <c r="M345" s="15">
        <f t="shared" si="363"/>
        <v>44754</v>
      </c>
      <c r="N345" s="15">
        <f t="shared" si="363"/>
        <v>44755</v>
      </c>
      <c r="O345" s="15">
        <f t="shared" si="363"/>
        <v>44756</v>
      </c>
      <c r="P345" s="15">
        <f t="shared" si="363"/>
        <v>44757</v>
      </c>
      <c r="Q345" s="15">
        <f t="shared" si="363"/>
        <v>44758</v>
      </c>
      <c r="R345" s="15">
        <f t="shared" si="363"/>
        <v>44759</v>
      </c>
      <c r="S345" s="15">
        <f t="shared" si="363"/>
        <v>44760</v>
      </c>
      <c r="T345" s="15">
        <f t="shared" si="363"/>
        <v>44761</v>
      </c>
      <c r="U345" s="15">
        <f t="shared" si="363"/>
        <v>44762</v>
      </c>
      <c r="V345" s="15">
        <f t="shared" si="363"/>
        <v>44763</v>
      </c>
      <c r="W345" s="15">
        <f t="shared" si="363"/>
        <v>44764</v>
      </c>
      <c r="X345" s="15">
        <f t="shared" si="363"/>
        <v>44765</v>
      </c>
      <c r="Y345" s="15">
        <f t="shared" si="363"/>
        <v>44766</v>
      </c>
      <c r="Z345" s="15">
        <f t="shared" si="363"/>
        <v>44767</v>
      </c>
      <c r="AA345" s="15">
        <f t="shared" si="363"/>
        <v>44768</v>
      </c>
      <c r="AB345" s="15">
        <f t="shared" si="363"/>
        <v>44769</v>
      </c>
      <c r="AC345" s="15">
        <f t="shared" si="363"/>
        <v>44770</v>
      </c>
      <c r="AD345" s="15">
        <f t="shared" si="363"/>
        <v>44771</v>
      </c>
      <c r="AE345" s="15">
        <f t="shared" si="363"/>
        <v>44772</v>
      </c>
      <c r="AF345" s="15">
        <f t="shared" si="363"/>
        <v>44773</v>
      </c>
    </row>
    <row r="346" spans="1:32" x14ac:dyDescent="0.15">
      <c r="A346" s="4">
        <f t="shared" si="357"/>
        <v>20228</v>
      </c>
      <c r="B346" s="15">
        <f>AF345+1</f>
        <v>44774</v>
      </c>
      <c r="C346" s="15">
        <f t="shared" ref="C346:AF346" si="364">B346+1</f>
        <v>44775</v>
      </c>
      <c r="D346" s="15">
        <f t="shared" si="364"/>
        <v>44776</v>
      </c>
      <c r="E346" s="15">
        <f t="shared" si="364"/>
        <v>44777</v>
      </c>
      <c r="F346" s="15">
        <f t="shared" si="364"/>
        <v>44778</v>
      </c>
      <c r="G346" s="15">
        <f t="shared" si="364"/>
        <v>44779</v>
      </c>
      <c r="H346" s="15">
        <f t="shared" si="364"/>
        <v>44780</v>
      </c>
      <c r="I346" s="15">
        <f t="shared" si="364"/>
        <v>44781</v>
      </c>
      <c r="J346" s="15">
        <f t="shared" si="364"/>
        <v>44782</v>
      </c>
      <c r="K346" s="15">
        <f t="shared" si="364"/>
        <v>44783</v>
      </c>
      <c r="L346" s="15">
        <f t="shared" si="364"/>
        <v>44784</v>
      </c>
      <c r="M346" s="15">
        <f t="shared" si="364"/>
        <v>44785</v>
      </c>
      <c r="N346" s="15">
        <f t="shared" si="364"/>
        <v>44786</v>
      </c>
      <c r="O346" s="15">
        <f t="shared" si="364"/>
        <v>44787</v>
      </c>
      <c r="P346" s="15">
        <f t="shared" si="364"/>
        <v>44788</v>
      </c>
      <c r="Q346" s="15">
        <f t="shared" si="364"/>
        <v>44789</v>
      </c>
      <c r="R346" s="15">
        <f t="shared" si="364"/>
        <v>44790</v>
      </c>
      <c r="S346" s="15">
        <f t="shared" si="364"/>
        <v>44791</v>
      </c>
      <c r="T346" s="15">
        <f t="shared" si="364"/>
        <v>44792</v>
      </c>
      <c r="U346" s="15">
        <f t="shared" si="364"/>
        <v>44793</v>
      </c>
      <c r="V346" s="15">
        <f t="shared" si="364"/>
        <v>44794</v>
      </c>
      <c r="W346" s="15">
        <f t="shared" si="364"/>
        <v>44795</v>
      </c>
      <c r="X346" s="15">
        <f t="shared" si="364"/>
        <v>44796</v>
      </c>
      <c r="Y346" s="15">
        <f t="shared" si="364"/>
        <v>44797</v>
      </c>
      <c r="Z346" s="15">
        <f t="shared" si="364"/>
        <v>44798</v>
      </c>
      <c r="AA346" s="15">
        <f t="shared" si="364"/>
        <v>44799</v>
      </c>
      <c r="AB346" s="15">
        <f t="shared" si="364"/>
        <v>44800</v>
      </c>
      <c r="AC346" s="15">
        <f t="shared" si="364"/>
        <v>44801</v>
      </c>
      <c r="AD346" s="15">
        <f t="shared" si="364"/>
        <v>44802</v>
      </c>
      <c r="AE346" s="15">
        <f t="shared" si="364"/>
        <v>44803</v>
      </c>
      <c r="AF346" s="15">
        <f t="shared" si="364"/>
        <v>44804</v>
      </c>
    </row>
    <row r="347" spans="1:32" x14ac:dyDescent="0.15">
      <c r="A347" s="4">
        <f t="shared" si="357"/>
        <v>20229</v>
      </c>
      <c r="B347" s="15">
        <f>AF346+1</f>
        <v>44805</v>
      </c>
      <c r="C347" s="15">
        <f t="shared" ref="C347:AE347" si="365">B347+1</f>
        <v>44806</v>
      </c>
      <c r="D347" s="15">
        <f t="shared" si="365"/>
        <v>44807</v>
      </c>
      <c r="E347" s="15">
        <f t="shared" si="365"/>
        <v>44808</v>
      </c>
      <c r="F347" s="15">
        <f t="shared" si="365"/>
        <v>44809</v>
      </c>
      <c r="G347" s="15">
        <f t="shared" si="365"/>
        <v>44810</v>
      </c>
      <c r="H347" s="15">
        <f t="shared" si="365"/>
        <v>44811</v>
      </c>
      <c r="I347" s="15">
        <f t="shared" si="365"/>
        <v>44812</v>
      </c>
      <c r="J347" s="15">
        <f t="shared" si="365"/>
        <v>44813</v>
      </c>
      <c r="K347" s="15">
        <f t="shared" si="365"/>
        <v>44814</v>
      </c>
      <c r="L347" s="15">
        <f t="shared" si="365"/>
        <v>44815</v>
      </c>
      <c r="M347" s="15">
        <f t="shared" si="365"/>
        <v>44816</v>
      </c>
      <c r="N347" s="15">
        <f t="shared" si="365"/>
        <v>44817</v>
      </c>
      <c r="O347" s="15">
        <f t="shared" si="365"/>
        <v>44818</v>
      </c>
      <c r="P347" s="15">
        <f t="shared" si="365"/>
        <v>44819</v>
      </c>
      <c r="Q347" s="15">
        <f t="shared" si="365"/>
        <v>44820</v>
      </c>
      <c r="R347" s="15">
        <f t="shared" si="365"/>
        <v>44821</v>
      </c>
      <c r="S347" s="15">
        <f t="shared" si="365"/>
        <v>44822</v>
      </c>
      <c r="T347" s="15">
        <f t="shared" si="365"/>
        <v>44823</v>
      </c>
      <c r="U347" s="15">
        <f t="shared" si="365"/>
        <v>44824</v>
      </c>
      <c r="V347" s="15">
        <f t="shared" si="365"/>
        <v>44825</v>
      </c>
      <c r="W347" s="15">
        <f t="shared" si="365"/>
        <v>44826</v>
      </c>
      <c r="X347" s="15">
        <f t="shared" si="365"/>
        <v>44827</v>
      </c>
      <c r="Y347" s="15">
        <f t="shared" si="365"/>
        <v>44828</v>
      </c>
      <c r="Z347" s="15">
        <f t="shared" si="365"/>
        <v>44829</v>
      </c>
      <c r="AA347" s="15">
        <f t="shared" si="365"/>
        <v>44830</v>
      </c>
      <c r="AB347" s="15">
        <f t="shared" si="365"/>
        <v>44831</v>
      </c>
      <c r="AC347" s="15">
        <f t="shared" si="365"/>
        <v>44832</v>
      </c>
      <c r="AD347" s="15">
        <f t="shared" si="365"/>
        <v>44833</v>
      </c>
      <c r="AE347" s="15">
        <f t="shared" si="365"/>
        <v>44834</v>
      </c>
    </row>
    <row r="348" spans="1:32" x14ac:dyDescent="0.15">
      <c r="A348" s="4">
        <f>A336+100</f>
        <v>202210</v>
      </c>
      <c r="B348" s="15">
        <f>AE347+1</f>
        <v>44835</v>
      </c>
      <c r="C348" s="15">
        <f t="shared" ref="C348:AF348" si="366">B348+1</f>
        <v>44836</v>
      </c>
      <c r="D348" s="15">
        <f t="shared" si="366"/>
        <v>44837</v>
      </c>
      <c r="E348" s="15">
        <f t="shared" si="366"/>
        <v>44838</v>
      </c>
      <c r="F348" s="15">
        <f t="shared" si="366"/>
        <v>44839</v>
      </c>
      <c r="G348" s="15">
        <f t="shared" si="366"/>
        <v>44840</v>
      </c>
      <c r="H348" s="15">
        <f t="shared" si="366"/>
        <v>44841</v>
      </c>
      <c r="I348" s="15">
        <f t="shared" si="366"/>
        <v>44842</v>
      </c>
      <c r="J348" s="15">
        <f t="shared" si="366"/>
        <v>44843</v>
      </c>
      <c r="K348" s="15">
        <f t="shared" si="366"/>
        <v>44844</v>
      </c>
      <c r="L348" s="15">
        <f t="shared" si="366"/>
        <v>44845</v>
      </c>
      <c r="M348" s="15">
        <f t="shared" si="366"/>
        <v>44846</v>
      </c>
      <c r="N348" s="15">
        <f t="shared" si="366"/>
        <v>44847</v>
      </c>
      <c r="O348" s="15">
        <f t="shared" si="366"/>
        <v>44848</v>
      </c>
      <c r="P348" s="15">
        <f t="shared" si="366"/>
        <v>44849</v>
      </c>
      <c r="Q348" s="15">
        <f t="shared" si="366"/>
        <v>44850</v>
      </c>
      <c r="R348" s="15">
        <f t="shared" si="366"/>
        <v>44851</v>
      </c>
      <c r="S348" s="15">
        <f t="shared" si="366"/>
        <v>44852</v>
      </c>
      <c r="T348" s="15">
        <f t="shared" si="366"/>
        <v>44853</v>
      </c>
      <c r="U348" s="15">
        <f t="shared" si="366"/>
        <v>44854</v>
      </c>
      <c r="V348" s="15">
        <f t="shared" si="366"/>
        <v>44855</v>
      </c>
      <c r="W348" s="15">
        <f t="shared" si="366"/>
        <v>44856</v>
      </c>
      <c r="X348" s="15">
        <f t="shared" si="366"/>
        <v>44857</v>
      </c>
      <c r="Y348" s="15">
        <f t="shared" si="366"/>
        <v>44858</v>
      </c>
      <c r="Z348" s="15">
        <f t="shared" si="366"/>
        <v>44859</v>
      </c>
      <c r="AA348" s="15">
        <f t="shared" si="366"/>
        <v>44860</v>
      </c>
      <c r="AB348" s="15">
        <f t="shared" si="366"/>
        <v>44861</v>
      </c>
      <c r="AC348" s="15">
        <f t="shared" si="366"/>
        <v>44862</v>
      </c>
      <c r="AD348" s="15">
        <f t="shared" si="366"/>
        <v>44863</v>
      </c>
      <c r="AE348" s="15">
        <f t="shared" si="366"/>
        <v>44864</v>
      </c>
      <c r="AF348" s="15">
        <f t="shared" si="366"/>
        <v>44865</v>
      </c>
    </row>
    <row r="349" spans="1:32" x14ac:dyDescent="0.15">
      <c r="A349" s="4">
        <f>A337+100</f>
        <v>202211</v>
      </c>
      <c r="B349" s="15">
        <f>AF348+1</f>
        <v>44866</v>
      </c>
      <c r="C349" s="15">
        <f t="shared" ref="C349:AE349" si="367">B349+1</f>
        <v>44867</v>
      </c>
      <c r="D349" s="15">
        <f t="shared" si="367"/>
        <v>44868</v>
      </c>
      <c r="E349" s="15">
        <f t="shared" si="367"/>
        <v>44869</v>
      </c>
      <c r="F349" s="15">
        <f t="shared" si="367"/>
        <v>44870</v>
      </c>
      <c r="G349" s="15">
        <f t="shared" si="367"/>
        <v>44871</v>
      </c>
      <c r="H349" s="15">
        <f t="shared" si="367"/>
        <v>44872</v>
      </c>
      <c r="I349" s="15">
        <f t="shared" si="367"/>
        <v>44873</v>
      </c>
      <c r="J349" s="15">
        <f t="shared" si="367"/>
        <v>44874</v>
      </c>
      <c r="K349" s="15">
        <f t="shared" si="367"/>
        <v>44875</v>
      </c>
      <c r="L349" s="15">
        <f t="shared" si="367"/>
        <v>44876</v>
      </c>
      <c r="M349" s="15">
        <f t="shared" si="367"/>
        <v>44877</v>
      </c>
      <c r="N349" s="15">
        <f t="shared" si="367"/>
        <v>44878</v>
      </c>
      <c r="O349" s="15">
        <f t="shared" si="367"/>
        <v>44879</v>
      </c>
      <c r="P349" s="15">
        <f t="shared" si="367"/>
        <v>44880</v>
      </c>
      <c r="Q349" s="15">
        <f t="shared" si="367"/>
        <v>44881</v>
      </c>
      <c r="R349" s="15">
        <f t="shared" si="367"/>
        <v>44882</v>
      </c>
      <c r="S349" s="15">
        <f t="shared" si="367"/>
        <v>44883</v>
      </c>
      <c r="T349" s="15">
        <f t="shared" si="367"/>
        <v>44884</v>
      </c>
      <c r="U349" s="15">
        <f t="shared" si="367"/>
        <v>44885</v>
      </c>
      <c r="V349" s="15">
        <f t="shared" si="367"/>
        <v>44886</v>
      </c>
      <c r="W349" s="15">
        <f t="shared" si="367"/>
        <v>44887</v>
      </c>
      <c r="X349" s="15">
        <f t="shared" si="367"/>
        <v>44888</v>
      </c>
      <c r="Y349" s="15">
        <f t="shared" si="367"/>
        <v>44889</v>
      </c>
      <c r="Z349" s="15">
        <f t="shared" si="367"/>
        <v>44890</v>
      </c>
      <c r="AA349" s="15">
        <f t="shared" si="367"/>
        <v>44891</v>
      </c>
      <c r="AB349" s="15">
        <f t="shared" si="367"/>
        <v>44892</v>
      </c>
      <c r="AC349" s="15">
        <f t="shared" si="367"/>
        <v>44893</v>
      </c>
      <c r="AD349" s="15">
        <f t="shared" si="367"/>
        <v>44894</v>
      </c>
      <c r="AE349" s="15">
        <f t="shared" si="367"/>
        <v>44895</v>
      </c>
    </row>
    <row r="350" spans="1:32" x14ac:dyDescent="0.15">
      <c r="A350" s="4">
        <f>A338+100</f>
        <v>202212</v>
      </c>
      <c r="B350" s="15">
        <f>AE349+1</f>
        <v>44896</v>
      </c>
      <c r="C350" s="15">
        <f t="shared" ref="C350:AF350" si="368">B350+1</f>
        <v>44897</v>
      </c>
      <c r="D350" s="15">
        <f t="shared" si="368"/>
        <v>44898</v>
      </c>
      <c r="E350" s="15">
        <f t="shared" si="368"/>
        <v>44899</v>
      </c>
      <c r="F350" s="15">
        <f t="shared" si="368"/>
        <v>44900</v>
      </c>
      <c r="G350" s="15">
        <f t="shared" si="368"/>
        <v>44901</v>
      </c>
      <c r="H350" s="15">
        <f t="shared" si="368"/>
        <v>44902</v>
      </c>
      <c r="I350" s="15">
        <f t="shared" si="368"/>
        <v>44903</v>
      </c>
      <c r="J350" s="15">
        <f t="shared" si="368"/>
        <v>44904</v>
      </c>
      <c r="K350" s="15">
        <f t="shared" si="368"/>
        <v>44905</v>
      </c>
      <c r="L350" s="15">
        <f t="shared" si="368"/>
        <v>44906</v>
      </c>
      <c r="M350" s="15">
        <f t="shared" si="368"/>
        <v>44907</v>
      </c>
      <c r="N350" s="15">
        <f t="shared" si="368"/>
        <v>44908</v>
      </c>
      <c r="O350" s="15">
        <f t="shared" si="368"/>
        <v>44909</v>
      </c>
      <c r="P350" s="15">
        <f t="shared" si="368"/>
        <v>44910</v>
      </c>
      <c r="Q350" s="15">
        <f t="shared" si="368"/>
        <v>44911</v>
      </c>
      <c r="R350" s="15">
        <f t="shared" si="368"/>
        <v>44912</v>
      </c>
      <c r="S350" s="15">
        <f t="shared" si="368"/>
        <v>44913</v>
      </c>
      <c r="T350" s="15">
        <f t="shared" si="368"/>
        <v>44914</v>
      </c>
      <c r="U350" s="15">
        <f t="shared" si="368"/>
        <v>44915</v>
      </c>
      <c r="V350" s="15">
        <f t="shared" si="368"/>
        <v>44916</v>
      </c>
      <c r="W350" s="15">
        <f t="shared" si="368"/>
        <v>44917</v>
      </c>
      <c r="X350" s="15">
        <f t="shared" si="368"/>
        <v>44918</v>
      </c>
      <c r="Y350" s="15">
        <f t="shared" si="368"/>
        <v>44919</v>
      </c>
      <c r="Z350" s="15">
        <f t="shared" si="368"/>
        <v>44920</v>
      </c>
      <c r="AA350" s="15">
        <f t="shared" si="368"/>
        <v>44921</v>
      </c>
      <c r="AB350" s="15">
        <f t="shared" si="368"/>
        <v>44922</v>
      </c>
      <c r="AC350" s="15">
        <f t="shared" si="368"/>
        <v>44923</v>
      </c>
      <c r="AD350" s="15">
        <f t="shared" si="368"/>
        <v>44924</v>
      </c>
      <c r="AE350" s="15">
        <f t="shared" si="368"/>
        <v>44925</v>
      </c>
      <c r="AF350" s="15">
        <f t="shared" si="368"/>
        <v>44926</v>
      </c>
    </row>
    <row r="351" spans="1:32" x14ac:dyDescent="0.15">
      <c r="A351" s="4">
        <f>A339+10</f>
        <v>20231</v>
      </c>
      <c r="B351" s="15">
        <v>44927</v>
      </c>
      <c r="C351" s="15">
        <f>B351+1</f>
        <v>44928</v>
      </c>
      <c r="D351" s="15">
        <f t="shared" ref="D351:AF351" si="369">C351+1</f>
        <v>44929</v>
      </c>
      <c r="E351" s="15">
        <f t="shared" si="369"/>
        <v>44930</v>
      </c>
      <c r="F351" s="15">
        <f t="shared" si="369"/>
        <v>44931</v>
      </c>
      <c r="G351" s="15">
        <f t="shared" si="369"/>
        <v>44932</v>
      </c>
      <c r="H351" s="15">
        <f t="shared" si="369"/>
        <v>44933</v>
      </c>
      <c r="I351" s="15">
        <f t="shared" si="369"/>
        <v>44934</v>
      </c>
      <c r="J351" s="15">
        <f t="shared" si="369"/>
        <v>44935</v>
      </c>
      <c r="K351" s="15">
        <f t="shared" si="369"/>
        <v>44936</v>
      </c>
      <c r="L351" s="15">
        <f t="shared" si="369"/>
        <v>44937</v>
      </c>
      <c r="M351" s="15">
        <f t="shared" si="369"/>
        <v>44938</v>
      </c>
      <c r="N351" s="15">
        <f t="shared" si="369"/>
        <v>44939</v>
      </c>
      <c r="O351" s="15">
        <f t="shared" si="369"/>
        <v>44940</v>
      </c>
      <c r="P351" s="15">
        <f t="shared" si="369"/>
        <v>44941</v>
      </c>
      <c r="Q351" s="15">
        <f t="shared" si="369"/>
        <v>44942</v>
      </c>
      <c r="R351" s="15">
        <f t="shared" si="369"/>
        <v>44943</v>
      </c>
      <c r="S351" s="15">
        <f t="shared" si="369"/>
        <v>44944</v>
      </c>
      <c r="T351" s="15">
        <f t="shared" si="369"/>
        <v>44945</v>
      </c>
      <c r="U351" s="15">
        <f t="shared" si="369"/>
        <v>44946</v>
      </c>
      <c r="V351" s="15">
        <f t="shared" si="369"/>
        <v>44947</v>
      </c>
      <c r="W351" s="15">
        <f t="shared" si="369"/>
        <v>44948</v>
      </c>
      <c r="X351" s="15">
        <f t="shared" si="369"/>
        <v>44949</v>
      </c>
      <c r="Y351" s="15">
        <f t="shared" si="369"/>
        <v>44950</v>
      </c>
      <c r="Z351" s="15">
        <f t="shared" si="369"/>
        <v>44951</v>
      </c>
      <c r="AA351" s="15">
        <f t="shared" si="369"/>
        <v>44952</v>
      </c>
      <c r="AB351" s="15">
        <f t="shared" si="369"/>
        <v>44953</v>
      </c>
      <c r="AC351" s="15">
        <f t="shared" si="369"/>
        <v>44954</v>
      </c>
      <c r="AD351" s="15">
        <f t="shared" si="369"/>
        <v>44955</v>
      </c>
      <c r="AE351" s="15">
        <f t="shared" si="369"/>
        <v>44956</v>
      </c>
      <c r="AF351" s="15">
        <f t="shared" si="369"/>
        <v>44957</v>
      </c>
    </row>
    <row r="352" spans="1:32" x14ac:dyDescent="0.15">
      <c r="A352" s="4">
        <f t="shared" ref="A352:A359" si="370">A340+10</f>
        <v>20232</v>
      </c>
      <c r="B352" s="15">
        <f>AF351+1</f>
        <v>44958</v>
      </c>
      <c r="C352" s="15">
        <f>B352+1</f>
        <v>44959</v>
      </c>
      <c r="D352" s="15">
        <f t="shared" ref="D352:AC352" si="371">C352+1</f>
        <v>44960</v>
      </c>
      <c r="E352" s="15">
        <f t="shared" si="371"/>
        <v>44961</v>
      </c>
      <c r="F352" s="15">
        <f t="shared" si="371"/>
        <v>44962</v>
      </c>
      <c r="G352" s="15">
        <f t="shared" si="371"/>
        <v>44963</v>
      </c>
      <c r="H352" s="15">
        <f t="shared" si="371"/>
        <v>44964</v>
      </c>
      <c r="I352" s="15">
        <f t="shared" si="371"/>
        <v>44965</v>
      </c>
      <c r="J352" s="15">
        <f t="shared" si="371"/>
        <v>44966</v>
      </c>
      <c r="K352" s="15">
        <f t="shared" si="371"/>
        <v>44967</v>
      </c>
      <c r="L352" s="15">
        <f t="shared" si="371"/>
        <v>44968</v>
      </c>
      <c r="M352" s="15">
        <f t="shared" si="371"/>
        <v>44969</v>
      </c>
      <c r="N352" s="15">
        <f t="shared" si="371"/>
        <v>44970</v>
      </c>
      <c r="O352" s="15">
        <f t="shared" si="371"/>
        <v>44971</v>
      </c>
      <c r="P352" s="15">
        <f t="shared" si="371"/>
        <v>44972</v>
      </c>
      <c r="Q352" s="15">
        <f t="shared" si="371"/>
        <v>44973</v>
      </c>
      <c r="R352" s="15">
        <f t="shared" si="371"/>
        <v>44974</v>
      </c>
      <c r="S352" s="15">
        <f t="shared" si="371"/>
        <v>44975</v>
      </c>
      <c r="T352" s="15">
        <f t="shared" si="371"/>
        <v>44976</v>
      </c>
      <c r="U352" s="15">
        <f t="shared" si="371"/>
        <v>44977</v>
      </c>
      <c r="V352" s="15">
        <f t="shared" si="371"/>
        <v>44978</v>
      </c>
      <c r="W352" s="15">
        <f t="shared" si="371"/>
        <v>44979</v>
      </c>
      <c r="X352" s="15">
        <f t="shared" si="371"/>
        <v>44980</v>
      </c>
      <c r="Y352" s="15">
        <f t="shared" si="371"/>
        <v>44981</v>
      </c>
      <c r="Z352" s="15">
        <f t="shared" si="371"/>
        <v>44982</v>
      </c>
      <c r="AA352" s="15">
        <f t="shared" si="371"/>
        <v>44983</v>
      </c>
      <c r="AB352" s="15">
        <f t="shared" si="371"/>
        <v>44984</v>
      </c>
      <c r="AC352" s="15">
        <f t="shared" si="371"/>
        <v>44985</v>
      </c>
      <c r="AD352" s="15"/>
      <c r="AE352" s="15"/>
      <c r="AF352" s="15"/>
    </row>
    <row r="353" spans="1:32" x14ac:dyDescent="0.15">
      <c r="A353" s="4">
        <f t="shared" si="370"/>
        <v>20233</v>
      </c>
      <c r="B353" s="15">
        <f>AC352+1</f>
        <v>44986</v>
      </c>
      <c r="C353" s="15">
        <f>B353+1</f>
        <v>44987</v>
      </c>
      <c r="D353" s="15">
        <f t="shared" ref="D353:AF353" si="372">C353+1</f>
        <v>44988</v>
      </c>
      <c r="E353" s="15">
        <f t="shared" si="372"/>
        <v>44989</v>
      </c>
      <c r="F353" s="15">
        <f t="shared" si="372"/>
        <v>44990</v>
      </c>
      <c r="G353" s="15">
        <f t="shared" si="372"/>
        <v>44991</v>
      </c>
      <c r="H353" s="15">
        <f t="shared" si="372"/>
        <v>44992</v>
      </c>
      <c r="I353" s="15">
        <f t="shared" si="372"/>
        <v>44993</v>
      </c>
      <c r="J353" s="15">
        <f t="shared" si="372"/>
        <v>44994</v>
      </c>
      <c r="K353" s="15">
        <f t="shared" si="372"/>
        <v>44995</v>
      </c>
      <c r="L353" s="15">
        <f t="shared" si="372"/>
        <v>44996</v>
      </c>
      <c r="M353" s="15">
        <f t="shared" si="372"/>
        <v>44997</v>
      </c>
      <c r="N353" s="15">
        <f t="shared" si="372"/>
        <v>44998</v>
      </c>
      <c r="O353" s="15">
        <f t="shared" si="372"/>
        <v>44999</v>
      </c>
      <c r="P353" s="15">
        <f t="shared" si="372"/>
        <v>45000</v>
      </c>
      <c r="Q353" s="15">
        <f t="shared" si="372"/>
        <v>45001</v>
      </c>
      <c r="R353" s="15">
        <f t="shared" si="372"/>
        <v>45002</v>
      </c>
      <c r="S353" s="15">
        <f t="shared" si="372"/>
        <v>45003</v>
      </c>
      <c r="T353" s="15">
        <f t="shared" si="372"/>
        <v>45004</v>
      </c>
      <c r="U353" s="15">
        <f t="shared" si="372"/>
        <v>45005</v>
      </c>
      <c r="V353" s="15">
        <f t="shared" si="372"/>
        <v>45006</v>
      </c>
      <c r="W353" s="15">
        <f t="shared" si="372"/>
        <v>45007</v>
      </c>
      <c r="X353" s="15">
        <f t="shared" si="372"/>
        <v>45008</v>
      </c>
      <c r="Y353" s="15">
        <f t="shared" si="372"/>
        <v>45009</v>
      </c>
      <c r="Z353" s="15">
        <f t="shared" si="372"/>
        <v>45010</v>
      </c>
      <c r="AA353" s="15">
        <f t="shared" si="372"/>
        <v>45011</v>
      </c>
      <c r="AB353" s="15">
        <f t="shared" si="372"/>
        <v>45012</v>
      </c>
      <c r="AC353" s="15">
        <f t="shared" si="372"/>
        <v>45013</v>
      </c>
      <c r="AD353" s="15">
        <f t="shared" si="372"/>
        <v>45014</v>
      </c>
      <c r="AE353" s="15">
        <f t="shared" si="372"/>
        <v>45015</v>
      </c>
      <c r="AF353" s="15">
        <f t="shared" si="372"/>
        <v>45016</v>
      </c>
    </row>
    <row r="354" spans="1:32" x14ac:dyDescent="0.15">
      <c r="A354" s="4">
        <f t="shared" si="370"/>
        <v>20234</v>
      </c>
      <c r="B354" s="15">
        <f>AF353+1</f>
        <v>45017</v>
      </c>
      <c r="C354" s="15">
        <f>B354+1</f>
        <v>45018</v>
      </c>
      <c r="D354" s="15">
        <f t="shared" ref="D354:AE354" si="373">C354+1</f>
        <v>45019</v>
      </c>
      <c r="E354" s="15">
        <f t="shared" si="373"/>
        <v>45020</v>
      </c>
      <c r="F354" s="15">
        <f t="shared" si="373"/>
        <v>45021</v>
      </c>
      <c r="G354" s="15">
        <f t="shared" si="373"/>
        <v>45022</v>
      </c>
      <c r="H354" s="15">
        <f t="shared" si="373"/>
        <v>45023</v>
      </c>
      <c r="I354" s="15">
        <f t="shared" si="373"/>
        <v>45024</v>
      </c>
      <c r="J354" s="15">
        <f t="shared" si="373"/>
        <v>45025</v>
      </c>
      <c r="K354" s="15">
        <f t="shared" si="373"/>
        <v>45026</v>
      </c>
      <c r="L354" s="15">
        <f t="shared" si="373"/>
        <v>45027</v>
      </c>
      <c r="M354" s="15">
        <f t="shared" si="373"/>
        <v>45028</v>
      </c>
      <c r="N354" s="15">
        <f t="shared" si="373"/>
        <v>45029</v>
      </c>
      <c r="O354" s="15">
        <f t="shared" si="373"/>
        <v>45030</v>
      </c>
      <c r="P354" s="15">
        <f t="shared" si="373"/>
        <v>45031</v>
      </c>
      <c r="Q354" s="15">
        <f t="shared" si="373"/>
        <v>45032</v>
      </c>
      <c r="R354" s="15">
        <f t="shared" si="373"/>
        <v>45033</v>
      </c>
      <c r="S354" s="15">
        <f t="shared" si="373"/>
        <v>45034</v>
      </c>
      <c r="T354" s="15">
        <f t="shared" si="373"/>
        <v>45035</v>
      </c>
      <c r="U354" s="15">
        <f t="shared" si="373"/>
        <v>45036</v>
      </c>
      <c r="V354" s="15">
        <f t="shared" si="373"/>
        <v>45037</v>
      </c>
      <c r="W354" s="15">
        <f t="shared" si="373"/>
        <v>45038</v>
      </c>
      <c r="X354" s="15">
        <f t="shared" si="373"/>
        <v>45039</v>
      </c>
      <c r="Y354" s="15">
        <f t="shared" si="373"/>
        <v>45040</v>
      </c>
      <c r="Z354" s="15">
        <f t="shared" si="373"/>
        <v>45041</v>
      </c>
      <c r="AA354" s="15">
        <f t="shared" si="373"/>
        <v>45042</v>
      </c>
      <c r="AB354" s="15">
        <f t="shared" si="373"/>
        <v>45043</v>
      </c>
      <c r="AC354" s="15">
        <f t="shared" si="373"/>
        <v>45044</v>
      </c>
      <c r="AD354" s="15">
        <f t="shared" si="373"/>
        <v>45045</v>
      </c>
      <c r="AE354" s="15">
        <f t="shared" si="373"/>
        <v>45046</v>
      </c>
      <c r="AF354" s="15"/>
    </row>
    <row r="355" spans="1:32" x14ac:dyDescent="0.15">
      <c r="A355" s="4">
        <f t="shared" si="370"/>
        <v>20235</v>
      </c>
      <c r="B355" s="15">
        <f>AE354+1</f>
        <v>45047</v>
      </c>
      <c r="C355" s="15">
        <f t="shared" ref="C355:AF355" si="374">B355+1</f>
        <v>45048</v>
      </c>
      <c r="D355" s="15">
        <f t="shared" si="374"/>
        <v>45049</v>
      </c>
      <c r="E355" s="15">
        <f t="shared" si="374"/>
        <v>45050</v>
      </c>
      <c r="F355" s="15">
        <f t="shared" si="374"/>
        <v>45051</v>
      </c>
      <c r="G355" s="15">
        <f t="shared" si="374"/>
        <v>45052</v>
      </c>
      <c r="H355" s="15">
        <f t="shared" si="374"/>
        <v>45053</v>
      </c>
      <c r="I355" s="15">
        <f t="shared" si="374"/>
        <v>45054</v>
      </c>
      <c r="J355" s="15">
        <f t="shared" si="374"/>
        <v>45055</v>
      </c>
      <c r="K355" s="15">
        <f t="shared" si="374"/>
        <v>45056</v>
      </c>
      <c r="L355" s="15">
        <f t="shared" si="374"/>
        <v>45057</v>
      </c>
      <c r="M355" s="15">
        <f t="shared" si="374"/>
        <v>45058</v>
      </c>
      <c r="N355" s="15">
        <f t="shared" si="374"/>
        <v>45059</v>
      </c>
      <c r="O355" s="15">
        <f t="shared" si="374"/>
        <v>45060</v>
      </c>
      <c r="P355" s="15">
        <f t="shared" si="374"/>
        <v>45061</v>
      </c>
      <c r="Q355" s="15">
        <f t="shared" si="374"/>
        <v>45062</v>
      </c>
      <c r="R355" s="15">
        <f t="shared" si="374"/>
        <v>45063</v>
      </c>
      <c r="S355" s="15">
        <f t="shared" si="374"/>
        <v>45064</v>
      </c>
      <c r="T355" s="15">
        <f t="shared" si="374"/>
        <v>45065</v>
      </c>
      <c r="U355" s="15">
        <f t="shared" si="374"/>
        <v>45066</v>
      </c>
      <c r="V355" s="15">
        <f t="shared" si="374"/>
        <v>45067</v>
      </c>
      <c r="W355" s="15">
        <f t="shared" si="374"/>
        <v>45068</v>
      </c>
      <c r="X355" s="15">
        <f t="shared" si="374"/>
        <v>45069</v>
      </c>
      <c r="Y355" s="15">
        <f t="shared" si="374"/>
        <v>45070</v>
      </c>
      <c r="Z355" s="15">
        <f t="shared" si="374"/>
        <v>45071</v>
      </c>
      <c r="AA355" s="15">
        <f t="shared" si="374"/>
        <v>45072</v>
      </c>
      <c r="AB355" s="15">
        <f t="shared" si="374"/>
        <v>45073</v>
      </c>
      <c r="AC355" s="15">
        <f t="shared" si="374"/>
        <v>45074</v>
      </c>
      <c r="AD355" s="15">
        <f t="shared" si="374"/>
        <v>45075</v>
      </c>
      <c r="AE355" s="15">
        <f t="shared" si="374"/>
        <v>45076</v>
      </c>
      <c r="AF355" s="15">
        <f t="shared" si="374"/>
        <v>45077</v>
      </c>
    </row>
    <row r="356" spans="1:32" x14ac:dyDescent="0.15">
      <c r="A356" s="4">
        <f t="shared" si="370"/>
        <v>20236</v>
      </c>
      <c r="B356" s="15">
        <f>AF355+1</f>
        <v>45078</v>
      </c>
      <c r="C356" s="15">
        <f t="shared" ref="C356:AE356" si="375">B356+1</f>
        <v>45079</v>
      </c>
      <c r="D356" s="15">
        <f t="shared" si="375"/>
        <v>45080</v>
      </c>
      <c r="E356" s="15">
        <f t="shared" si="375"/>
        <v>45081</v>
      </c>
      <c r="F356" s="15">
        <f t="shared" si="375"/>
        <v>45082</v>
      </c>
      <c r="G356" s="15">
        <f t="shared" si="375"/>
        <v>45083</v>
      </c>
      <c r="H356" s="15">
        <f t="shared" si="375"/>
        <v>45084</v>
      </c>
      <c r="I356" s="15">
        <f t="shared" si="375"/>
        <v>45085</v>
      </c>
      <c r="J356" s="15">
        <f t="shared" si="375"/>
        <v>45086</v>
      </c>
      <c r="K356" s="15">
        <f t="shared" si="375"/>
        <v>45087</v>
      </c>
      <c r="L356" s="15">
        <f t="shared" si="375"/>
        <v>45088</v>
      </c>
      <c r="M356" s="15">
        <f t="shared" si="375"/>
        <v>45089</v>
      </c>
      <c r="N356" s="15">
        <f t="shared" si="375"/>
        <v>45090</v>
      </c>
      <c r="O356" s="15">
        <f t="shared" si="375"/>
        <v>45091</v>
      </c>
      <c r="P356" s="15">
        <f t="shared" si="375"/>
        <v>45092</v>
      </c>
      <c r="Q356" s="15">
        <f t="shared" si="375"/>
        <v>45093</v>
      </c>
      <c r="R356" s="15">
        <f t="shared" si="375"/>
        <v>45094</v>
      </c>
      <c r="S356" s="15">
        <f t="shared" si="375"/>
        <v>45095</v>
      </c>
      <c r="T356" s="15">
        <f t="shared" si="375"/>
        <v>45096</v>
      </c>
      <c r="U356" s="15">
        <f t="shared" si="375"/>
        <v>45097</v>
      </c>
      <c r="V356" s="15">
        <f t="shared" si="375"/>
        <v>45098</v>
      </c>
      <c r="W356" s="15">
        <f t="shared" si="375"/>
        <v>45099</v>
      </c>
      <c r="X356" s="15">
        <f t="shared" si="375"/>
        <v>45100</v>
      </c>
      <c r="Y356" s="15">
        <f t="shared" si="375"/>
        <v>45101</v>
      </c>
      <c r="Z356" s="15">
        <f t="shared" si="375"/>
        <v>45102</v>
      </c>
      <c r="AA356" s="15">
        <f t="shared" si="375"/>
        <v>45103</v>
      </c>
      <c r="AB356" s="15">
        <f t="shared" si="375"/>
        <v>45104</v>
      </c>
      <c r="AC356" s="15">
        <f t="shared" si="375"/>
        <v>45105</v>
      </c>
      <c r="AD356" s="15">
        <f t="shared" si="375"/>
        <v>45106</v>
      </c>
      <c r="AE356" s="15">
        <f t="shared" si="375"/>
        <v>45107</v>
      </c>
    </row>
    <row r="357" spans="1:32" x14ac:dyDescent="0.15">
      <c r="A357" s="4">
        <f t="shared" si="370"/>
        <v>20237</v>
      </c>
      <c r="B357" s="15">
        <f>AE356+1</f>
        <v>45108</v>
      </c>
      <c r="C357" s="15">
        <f t="shared" ref="C357:AF357" si="376">B357+1</f>
        <v>45109</v>
      </c>
      <c r="D357" s="15">
        <f t="shared" si="376"/>
        <v>45110</v>
      </c>
      <c r="E357" s="15">
        <f t="shared" si="376"/>
        <v>45111</v>
      </c>
      <c r="F357" s="15">
        <f t="shared" si="376"/>
        <v>45112</v>
      </c>
      <c r="G357" s="15">
        <f t="shared" si="376"/>
        <v>45113</v>
      </c>
      <c r="H357" s="15">
        <f t="shared" si="376"/>
        <v>45114</v>
      </c>
      <c r="I357" s="15">
        <f t="shared" si="376"/>
        <v>45115</v>
      </c>
      <c r="J357" s="15">
        <f t="shared" si="376"/>
        <v>45116</v>
      </c>
      <c r="K357" s="15">
        <f t="shared" si="376"/>
        <v>45117</v>
      </c>
      <c r="L357" s="15">
        <f t="shared" si="376"/>
        <v>45118</v>
      </c>
      <c r="M357" s="15">
        <f t="shared" si="376"/>
        <v>45119</v>
      </c>
      <c r="N357" s="15">
        <f t="shared" si="376"/>
        <v>45120</v>
      </c>
      <c r="O357" s="15">
        <f t="shared" si="376"/>
        <v>45121</v>
      </c>
      <c r="P357" s="15">
        <f t="shared" si="376"/>
        <v>45122</v>
      </c>
      <c r="Q357" s="15">
        <f t="shared" si="376"/>
        <v>45123</v>
      </c>
      <c r="R357" s="15">
        <f t="shared" si="376"/>
        <v>45124</v>
      </c>
      <c r="S357" s="15">
        <f t="shared" si="376"/>
        <v>45125</v>
      </c>
      <c r="T357" s="15">
        <f t="shared" si="376"/>
        <v>45126</v>
      </c>
      <c r="U357" s="15">
        <f t="shared" si="376"/>
        <v>45127</v>
      </c>
      <c r="V357" s="15">
        <f t="shared" si="376"/>
        <v>45128</v>
      </c>
      <c r="W357" s="15">
        <f t="shared" si="376"/>
        <v>45129</v>
      </c>
      <c r="X357" s="15">
        <f t="shared" si="376"/>
        <v>45130</v>
      </c>
      <c r="Y357" s="15">
        <f t="shared" si="376"/>
        <v>45131</v>
      </c>
      <c r="Z357" s="15">
        <f t="shared" si="376"/>
        <v>45132</v>
      </c>
      <c r="AA357" s="15">
        <f t="shared" si="376"/>
        <v>45133</v>
      </c>
      <c r="AB357" s="15">
        <f t="shared" si="376"/>
        <v>45134</v>
      </c>
      <c r="AC357" s="15">
        <f t="shared" si="376"/>
        <v>45135</v>
      </c>
      <c r="AD357" s="15">
        <f t="shared" si="376"/>
        <v>45136</v>
      </c>
      <c r="AE357" s="15">
        <f t="shared" si="376"/>
        <v>45137</v>
      </c>
      <c r="AF357" s="15">
        <f t="shared" si="376"/>
        <v>45138</v>
      </c>
    </row>
    <row r="358" spans="1:32" x14ac:dyDescent="0.15">
      <c r="A358" s="4">
        <f t="shared" si="370"/>
        <v>20238</v>
      </c>
      <c r="B358" s="15">
        <f>AF357+1</f>
        <v>45139</v>
      </c>
      <c r="C358" s="15">
        <f t="shared" ref="C358:AF358" si="377">B358+1</f>
        <v>45140</v>
      </c>
      <c r="D358" s="15">
        <f t="shared" si="377"/>
        <v>45141</v>
      </c>
      <c r="E358" s="15">
        <f t="shared" si="377"/>
        <v>45142</v>
      </c>
      <c r="F358" s="15">
        <f t="shared" si="377"/>
        <v>45143</v>
      </c>
      <c r="G358" s="15">
        <f t="shared" si="377"/>
        <v>45144</v>
      </c>
      <c r="H358" s="15">
        <f t="shared" si="377"/>
        <v>45145</v>
      </c>
      <c r="I358" s="15">
        <f t="shared" si="377"/>
        <v>45146</v>
      </c>
      <c r="J358" s="15">
        <f t="shared" si="377"/>
        <v>45147</v>
      </c>
      <c r="K358" s="15">
        <f t="shared" si="377"/>
        <v>45148</v>
      </c>
      <c r="L358" s="15">
        <f t="shared" si="377"/>
        <v>45149</v>
      </c>
      <c r="M358" s="15">
        <f t="shared" si="377"/>
        <v>45150</v>
      </c>
      <c r="N358" s="15">
        <f t="shared" si="377"/>
        <v>45151</v>
      </c>
      <c r="O358" s="15">
        <f t="shared" si="377"/>
        <v>45152</v>
      </c>
      <c r="P358" s="15">
        <f t="shared" si="377"/>
        <v>45153</v>
      </c>
      <c r="Q358" s="15">
        <f t="shared" si="377"/>
        <v>45154</v>
      </c>
      <c r="R358" s="15">
        <f t="shared" si="377"/>
        <v>45155</v>
      </c>
      <c r="S358" s="15">
        <f t="shared" si="377"/>
        <v>45156</v>
      </c>
      <c r="T358" s="15">
        <f t="shared" si="377"/>
        <v>45157</v>
      </c>
      <c r="U358" s="15">
        <f t="shared" si="377"/>
        <v>45158</v>
      </c>
      <c r="V358" s="15">
        <f t="shared" si="377"/>
        <v>45159</v>
      </c>
      <c r="W358" s="15">
        <f t="shared" si="377"/>
        <v>45160</v>
      </c>
      <c r="X358" s="15">
        <f t="shared" si="377"/>
        <v>45161</v>
      </c>
      <c r="Y358" s="15">
        <f t="shared" si="377"/>
        <v>45162</v>
      </c>
      <c r="Z358" s="15">
        <f t="shared" si="377"/>
        <v>45163</v>
      </c>
      <c r="AA358" s="15">
        <f t="shared" si="377"/>
        <v>45164</v>
      </c>
      <c r="AB358" s="15">
        <f t="shared" si="377"/>
        <v>45165</v>
      </c>
      <c r="AC358" s="15">
        <f t="shared" si="377"/>
        <v>45166</v>
      </c>
      <c r="AD358" s="15">
        <f t="shared" si="377"/>
        <v>45167</v>
      </c>
      <c r="AE358" s="15">
        <f t="shared" si="377"/>
        <v>45168</v>
      </c>
      <c r="AF358" s="15">
        <f t="shared" si="377"/>
        <v>45169</v>
      </c>
    </row>
    <row r="359" spans="1:32" x14ac:dyDescent="0.15">
      <c r="A359" s="4">
        <f t="shared" si="370"/>
        <v>20239</v>
      </c>
      <c r="B359" s="15">
        <f>AF358+1</f>
        <v>45170</v>
      </c>
      <c r="C359" s="15">
        <f t="shared" ref="C359:AE359" si="378">B359+1</f>
        <v>45171</v>
      </c>
      <c r="D359" s="15">
        <f t="shared" si="378"/>
        <v>45172</v>
      </c>
      <c r="E359" s="15">
        <f t="shared" si="378"/>
        <v>45173</v>
      </c>
      <c r="F359" s="15">
        <f t="shared" si="378"/>
        <v>45174</v>
      </c>
      <c r="G359" s="15">
        <f t="shared" si="378"/>
        <v>45175</v>
      </c>
      <c r="H359" s="15">
        <f t="shared" si="378"/>
        <v>45176</v>
      </c>
      <c r="I359" s="15">
        <f t="shared" si="378"/>
        <v>45177</v>
      </c>
      <c r="J359" s="15">
        <f t="shared" si="378"/>
        <v>45178</v>
      </c>
      <c r="K359" s="15">
        <f t="shared" si="378"/>
        <v>45179</v>
      </c>
      <c r="L359" s="15">
        <f t="shared" si="378"/>
        <v>45180</v>
      </c>
      <c r="M359" s="15">
        <f t="shared" si="378"/>
        <v>45181</v>
      </c>
      <c r="N359" s="15">
        <f t="shared" si="378"/>
        <v>45182</v>
      </c>
      <c r="O359" s="15">
        <f t="shared" si="378"/>
        <v>45183</v>
      </c>
      <c r="P359" s="15">
        <f t="shared" si="378"/>
        <v>45184</v>
      </c>
      <c r="Q359" s="15">
        <f t="shared" si="378"/>
        <v>45185</v>
      </c>
      <c r="R359" s="15">
        <f t="shared" si="378"/>
        <v>45186</v>
      </c>
      <c r="S359" s="15">
        <f t="shared" si="378"/>
        <v>45187</v>
      </c>
      <c r="T359" s="15">
        <f t="shared" si="378"/>
        <v>45188</v>
      </c>
      <c r="U359" s="15">
        <f t="shared" si="378"/>
        <v>45189</v>
      </c>
      <c r="V359" s="15">
        <f t="shared" si="378"/>
        <v>45190</v>
      </c>
      <c r="W359" s="15">
        <f t="shared" si="378"/>
        <v>45191</v>
      </c>
      <c r="X359" s="15">
        <f t="shared" si="378"/>
        <v>45192</v>
      </c>
      <c r="Y359" s="15">
        <f t="shared" si="378"/>
        <v>45193</v>
      </c>
      <c r="Z359" s="15">
        <f t="shared" si="378"/>
        <v>45194</v>
      </c>
      <c r="AA359" s="15">
        <f t="shared" si="378"/>
        <v>45195</v>
      </c>
      <c r="AB359" s="15">
        <f t="shared" si="378"/>
        <v>45196</v>
      </c>
      <c r="AC359" s="15">
        <f t="shared" si="378"/>
        <v>45197</v>
      </c>
      <c r="AD359" s="15">
        <f t="shared" si="378"/>
        <v>45198</v>
      </c>
      <c r="AE359" s="15">
        <f t="shared" si="378"/>
        <v>45199</v>
      </c>
    </row>
    <row r="360" spans="1:32" x14ac:dyDescent="0.15">
      <c r="A360" s="4">
        <f>A348+100</f>
        <v>202310</v>
      </c>
      <c r="B360" s="15">
        <f>AE359+1</f>
        <v>45200</v>
      </c>
      <c r="C360" s="15">
        <f t="shared" ref="C360:AF360" si="379">B360+1</f>
        <v>45201</v>
      </c>
      <c r="D360" s="15">
        <f t="shared" si="379"/>
        <v>45202</v>
      </c>
      <c r="E360" s="15">
        <f t="shared" si="379"/>
        <v>45203</v>
      </c>
      <c r="F360" s="15">
        <f t="shared" si="379"/>
        <v>45204</v>
      </c>
      <c r="G360" s="15">
        <f t="shared" si="379"/>
        <v>45205</v>
      </c>
      <c r="H360" s="15">
        <f t="shared" si="379"/>
        <v>45206</v>
      </c>
      <c r="I360" s="15">
        <f t="shared" si="379"/>
        <v>45207</v>
      </c>
      <c r="J360" s="15">
        <f t="shared" si="379"/>
        <v>45208</v>
      </c>
      <c r="K360" s="15">
        <f t="shared" si="379"/>
        <v>45209</v>
      </c>
      <c r="L360" s="15">
        <f t="shared" si="379"/>
        <v>45210</v>
      </c>
      <c r="M360" s="15">
        <f t="shared" si="379"/>
        <v>45211</v>
      </c>
      <c r="N360" s="15">
        <f t="shared" si="379"/>
        <v>45212</v>
      </c>
      <c r="O360" s="15">
        <f t="shared" si="379"/>
        <v>45213</v>
      </c>
      <c r="P360" s="15">
        <f t="shared" si="379"/>
        <v>45214</v>
      </c>
      <c r="Q360" s="15">
        <f t="shared" si="379"/>
        <v>45215</v>
      </c>
      <c r="R360" s="15">
        <f t="shared" si="379"/>
        <v>45216</v>
      </c>
      <c r="S360" s="15">
        <f t="shared" si="379"/>
        <v>45217</v>
      </c>
      <c r="T360" s="15">
        <f t="shared" si="379"/>
        <v>45218</v>
      </c>
      <c r="U360" s="15">
        <f t="shared" si="379"/>
        <v>45219</v>
      </c>
      <c r="V360" s="15">
        <f t="shared" si="379"/>
        <v>45220</v>
      </c>
      <c r="W360" s="15">
        <f t="shared" si="379"/>
        <v>45221</v>
      </c>
      <c r="X360" s="15">
        <f t="shared" si="379"/>
        <v>45222</v>
      </c>
      <c r="Y360" s="15">
        <f t="shared" si="379"/>
        <v>45223</v>
      </c>
      <c r="Z360" s="15">
        <f t="shared" si="379"/>
        <v>45224</v>
      </c>
      <c r="AA360" s="15">
        <f t="shared" si="379"/>
        <v>45225</v>
      </c>
      <c r="AB360" s="15">
        <f t="shared" si="379"/>
        <v>45226</v>
      </c>
      <c r="AC360" s="15">
        <f t="shared" si="379"/>
        <v>45227</v>
      </c>
      <c r="AD360" s="15">
        <f t="shared" si="379"/>
        <v>45228</v>
      </c>
      <c r="AE360" s="15">
        <f t="shared" si="379"/>
        <v>45229</v>
      </c>
      <c r="AF360" s="15">
        <f t="shared" si="379"/>
        <v>45230</v>
      </c>
    </row>
    <row r="361" spans="1:32" x14ac:dyDescent="0.15">
      <c r="A361" s="4">
        <f>A349+100</f>
        <v>202311</v>
      </c>
      <c r="B361" s="15">
        <f>AF360+1</f>
        <v>45231</v>
      </c>
      <c r="C361" s="15">
        <f t="shared" ref="C361:AE361" si="380">B361+1</f>
        <v>45232</v>
      </c>
      <c r="D361" s="15">
        <f t="shared" si="380"/>
        <v>45233</v>
      </c>
      <c r="E361" s="15">
        <f t="shared" si="380"/>
        <v>45234</v>
      </c>
      <c r="F361" s="15">
        <f t="shared" si="380"/>
        <v>45235</v>
      </c>
      <c r="G361" s="15">
        <f t="shared" si="380"/>
        <v>45236</v>
      </c>
      <c r="H361" s="15">
        <f t="shared" si="380"/>
        <v>45237</v>
      </c>
      <c r="I361" s="15">
        <f t="shared" si="380"/>
        <v>45238</v>
      </c>
      <c r="J361" s="15">
        <f t="shared" si="380"/>
        <v>45239</v>
      </c>
      <c r="K361" s="15">
        <f t="shared" si="380"/>
        <v>45240</v>
      </c>
      <c r="L361" s="15">
        <f t="shared" si="380"/>
        <v>45241</v>
      </c>
      <c r="M361" s="15">
        <f t="shared" si="380"/>
        <v>45242</v>
      </c>
      <c r="N361" s="15">
        <f t="shared" si="380"/>
        <v>45243</v>
      </c>
      <c r="O361" s="15">
        <f t="shared" si="380"/>
        <v>45244</v>
      </c>
      <c r="P361" s="15">
        <f t="shared" si="380"/>
        <v>45245</v>
      </c>
      <c r="Q361" s="15">
        <f t="shared" si="380"/>
        <v>45246</v>
      </c>
      <c r="R361" s="15">
        <f t="shared" si="380"/>
        <v>45247</v>
      </c>
      <c r="S361" s="15">
        <f t="shared" si="380"/>
        <v>45248</v>
      </c>
      <c r="T361" s="15">
        <f t="shared" si="380"/>
        <v>45249</v>
      </c>
      <c r="U361" s="15">
        <f t="shared" si="380"/>
        <v>45250</v>
      </c>
      <c r="V361" s="15">
        <f t="shared" si="380"/>
        <v>45251</v>
      </c>
      <c r="W361" s="15">
        <f t="shared" si="380"/>
        <v>45252</v>
      </c>
      <c r="X361" s="15">
        <f t="shared" si="380"/>
        <v>45253</v>
      </c>
      <c r="Y361" s="15">
        <f t="shared" si="380"/>
        <v>45254</v>
      </c>
      <c r="Z361" s="15">
        <f t="shared" si="380"/>
        <v>45255</v>
      </c>
      <c r="AA361" s="15">
        <f t="shared" si="380"/>
        <v>45256</v>
      </c>
      <c r="AB361" s="15">
        <f t="shared" si="380"/>
        <v>45257</v>
      </c>
      <c r="AC361" s="15">
        <f t="shared" si="380"/>
        <v>45258</v>
      </c>
      <c r="AD361" s="15">
        <f t="shared" si="380"/>
        <v>45259</v>
      </c>
      <c r="AE361" s="15">
        <f t="shared" si="380"/>
        <v>45260</v>
      </c>
    </row>
    <row r="362" spans="1:32" x14ac:dyDescent="0.15">
      <c r="A362" s="4">
        <f>A350+100</f>
        <v>202312</v>
      </c>
      <c r="B362" s="15">
        <f>AE361+1</f>
        <v>45261</v>
      </c>
      <c r="C362" s="15">
        <f t="shared" ref="C362:AF362" si="381">B362+1</f>
        <v>45262</v>
      </c>
      <c r="D362" s="15">
        <f t="shared" si="381"/>
        <v>45263</v>
      </c>
      <c r="E362" s="15">
        <f t="shared" si="381"/>
        <v>45264</v>
      </c>
      <c r="F362" s="15">
        <f t="shared" si="381"/>
        <v>45265</v>
      </c>
      <c r="G362" s="15">
        <f t="shared" si="381"/>
        <v>45266</v>
      </c>
      <c r="H362" s="15">
        <f t="shared" si="381"/>
        <v>45267</v>
      </c>
      <c r="I362" s="15">
        <f t="shared" si="381"/>
        <v>45268</v>
      </c>
      <c r="J362" s="15">
        <f t="shared" si="381"/>
        <v>45269</v>
      </c>
      <c r="K362" s="15">
        <f t="shared" si="381"/>
        <v>45270</v>
      </c>
      <c r="L362" s="15">
        <f t="shared" si="381"/>
        <v>45271</v>
      </c>
      <c r="M362" s="15">
        <f t="shared" si="381"/>
        <v>45272</v>
      </c>
      <c r="N362" s="15">
        <f t="shared" si="381"/>
        <v>45273</v>
      </c>
      <c r="O362" s="15">
        <f t="shared" si="381"/>
        <v>45274</v>
      </c>
      <c r="P362" s="15">
        <f t="shared" si="381"/>
        <v>45275</v>
      </c>
      <c r="Q362" s="15">
        <f t="shared" si="381"/>
        <v>45276</v>
      </c>
      <c r="R362" s="15">
        <f t="shared" si="381"/>
        <v>45277</v>
      </c>
      <c r="S362" s="15">
        <f t="shared" si="381"/>
        <v>45278</v>
      </c>
      <c r="T362" s="15">
        <f t="shared" si="381"/>
        <v>45279</v>
      </c>
      <c r="U362" s="15">
        <f t="shared" si="381"/>
        <v>45280</v>
      </c>
      <c r="V362" s="15">
        <f t="shared" si="381"/>
        <v>45281</v>
      </c>
      <c r="W362" s="15">
        <f t="shared" si="381"/>
        <v>45282</v>
      </c>
      <c r="X362" s="15">
        <f t="shared" si="381"/>
        <v>45283</v>
      </c>
      <c r="Y362" s="15">
        <f t="shared" si="381"/>
        <v>45284</v>
      </c>
      <c r="Z362" s="15">
        <f t="shared" si="381"/>
        <v>45285</v>
      </c>
      <c r="AA362" s="15">
        <f t="shared" si="381"/>
        <v>45286</v>
      </c>
      <c r="AB362" s="15">
        <f t="shared" si="381"/>
        <v>45287</v>
      </c>
      <c r="AC362" s="15">
        <f t="shared" si="381"/>
        <v>45288</v>
      </c>
      <c r="AD362" s="15">
        <f t="shared" si="381"/>
        <v>45289</v>
      </c>
      <c r="AE362" s="15">
        <f t="shared" si="381"/>
        <v>45290</v>
      </c>
      <c r="AF362" s="15">
        <f t="shared" si="381"/>
        <v>45291</v>
      </c>
    </row>
    <row r="363" spans="1:32" x14ac:dyDescent="0.15">
      <c r="A363" s="4">
        <f>A351+10</f>
        <v>20241</v>
      </c>
      <c r="B363" s="15">
        <v>45292</v>
      </c>
      <c r="C363" s="15">
        <f>B363+1</f>
        <v>45293</v>
      </c>
      <c r="D363" s="15">
        <f t="shared" ref="D363:AF363" si="382">C363+1</f>
        <v>45294</v>
      </c>
      <c r="E363" s="15">
        <f t="shared" si="382"/>
        <v>45295</v>
      </c>
      <c r="F363" s="15">
        <f t="shared" si="382"/>
        <v>45296</v>
      </c>
      <c r="G363" s="15">
        <f t="shared" si="382"/>
        <v>45297</v>
      </c>
      <c r="H363" s="15">
        <f t="shared" si="382"/>
        <v>45298</v>
      </c>
      <c r="I363" s="15">
        <f t="shared" si="382"/>
        <v>45299</v>
      </c>
      <c r="J363" s="15">
        <f t="shared" si="382"/>
        <v>45300</v>
      </c>
      <c r="K363" s="15">
        <f t="shared" si="382"/>
        <v>45301</v>
      </c>
      <c r="L363" s="15">
        <f t="shared" si="382"/>
        <v>45302</v>
      </c>
      <c r="M363" s="15">
        <f t="shared" si="382"/>
        <v>45303</v>
      </c>
      <c r="N363" s="15">
        <f t="shared" si="382"/>
        <v>45304</v>
      </c>
      <c r="O363" s="15">
        <f t="shared" si="382"/>
        <v>45305</v>
      </c>
      <c r="P363" s="15">
        <f t="shared" si="382"/>
        <v>45306</v>
      </c>
      <c r="Q363" s="15">
        <f t="shared" si="382"/>
        <v>45307</v>
      </c>
      <c r="R363" s="15">
        <f t="shared" si="382"/>
        <v>45308</v>
      </c>
      <c r="S363" s="15">
        <f t="shared" si="382"/>
        <v>45309</v>
      </c>
      <c r="T363" s="15">
        <f t="shared" si="382"/>
        <v>45310</v>
      </c>
      <c r="U363" s="15">
        <f t="shared" si="382"/>
        <v>45311</v>
      </c>
      <c r="V363" s="15">
        <f t="shared" si="382"/>
        <v>45312</v>
      </c>
      <c r="W363" s="15">
        <f t="shared" si="382"/>
        <v>45313</v>
      </c>
      <c r="X363" s="15">
        <f t="shared" si="382"/>
        <v>45314</v>
      </c>
      <c r="Y363" s="15">
        <f t="shared" si="382"/>
        <v>45315</v>
      </c>
      <c r="Z363" s="15">
        <f t="shared" si="382"/>
        <v>45316</v>
      </c>
      <c r="AA363" s="15">
        <f t="shared" si="382"/>
        <v>45317</v>
      </c>
      <c r="AB363" s="15">
        <f t="shared" si="382"/>
        <v>45318</v>
      </c>
      <c r="AC363" s="15">
        <f t="shared" si="382"/>
        <v>45319</v>
      </c>
      <c r="AD363" s="15">
        <f t="shared" si="382"/>
        <v>45320</v>
      </c>
      <c r="AE363" s="15">
        <f t="shared" si="382"/>
        <v>45321</v>
      </c>
      <c r="AF363" s="15">
        <f t="shared" si="382"/>
        <v>45322</v>
      </c>
    </row>
    <row r="364" spans="1:32" x14ac:dyDescent="0.15">
      <c r="A364" s="4">
        <f t="shared" ref="A364:A371" si="383">A352+10</f>
        <v>20242</v>
      </c>
      <c r="B364" s="15">
        <f>AF363+1</f>
        <v>45323</v>
      </c>
      <c r="C364" s="15">
        <f>B364+1</f>
        <v>45324</v>
      </c>
      <c r="D364" s="15">
        <f t="shared" ref="D364:AD364" si="384">C364+1</f>
        <v>45325</v>
      </c>
      <c r="E364" s="15">
        <f t="shared" si="384"/>
        <v>45326</v>
      </c>
      <c r="F364" s="15">
        <f t="shared" si="384"/>
        <v>45327</v>
      </c>
      <c r="G364" s="15">
        <f t="shared" si="384"/>
        <v>45328</v>
      </c>
      <c r="H364" s="15">
        <f t="shared" si="384"/>
        <v>45329</v>
      </c>
      <c r="I364" s="15">
        <f t="shared" si="384"/>
        <v>45330</v>
      </c>
      <c r="J364" s="15">
        <f t="shared" si="384"/>
        <v>45331</v>
      </c>
      <c r="K364" s="15">
        <f t="shared" si="384"/>
        <v>45332</v>
      </c>
      <c r="L364" s="15">
        <f t="shared" si="384"/>
        <v>45333</v>
      </c>
      <c r="M364" s="15">
        <f t="shared" si="384"/>
        <v>45334</v>
      </c>
      <c r="N364" s="15">
        <f t="shared" si="384"/>
        <v>45335</v>
      </c>
      <c r="O364" s="15">
        <f t="shared" si="384"/>
        <v>45336</v>
      </c>
      <c r="P364" s="15">
        <f t="shared" si="384"/>
        <v>45337</v>
      </c>
      <c r="Q364" s="15">
        <f t="shared" si="384"/>
        <v>45338</v>
      </c>
      <c r="R364" s="15">
        <f t="shared" si="384"/>
        <v>45339</v>
      </c>
      <c r="S364" s="15">
        <f t="shared" si="384"/>
        <v>45340</v>
      </c>
      <c r="T364" s="15">
        <f t="shared" si="384"/>
        <v>45341</v>
      </c>
      <c r="U364" s="15">
        <f t="shared" si="384"/>
        <v>45342</v>
      </c>
      <c r="V364" s="15">
        <f t="shared" si="384"/>
        <v>45343</v>
      </c>
      <c r="W364" s="15">
        <f t="shared" si="384"/>
        <v>45344</v>
      </c>
      <c r="X364" s="15">
        <f t="shared" si="384"/>
        <v>45345</v>
      </c>
      <c r="Y364" s="15">
        <f t="shared" si="384"/>
        <v>45346</v>
      </c>
      <c r="Z364" s="15">
        <f t="shared" si="384"/>
        <v>45347</v>
      </c>
      <c r="AA364" s="15">
        <f t="shared" si="384"/>
        <v>45348</v>
      </c>
      <c r="AB364" s="15">
        <f t="shared" si="384"/>
        <v>45349</v>
      </c>
      <c r="AC364" s="15">
        <f t="shared" si="384"/>
        <v>45350</v>
      </c>
      <c r="AD364" s="15">
        <f t="shared" si="384"/>
        <v>45351</v>
      </c>
      <c r="AE364" s="15"/>
      <c r="AF364" s="15"/>
    </row>
    <row r="365" spans="1:32" x14ac:dyDescent="0.15">
      <c r="A365" s="4">
        <f t="shared" si="383"/>
        <v>20243</v>
      </c>
      <c r="B365" s="15">
        <f>AD364+1</f>
        <v>45352</v>
      </c>
      <c r="C365" s="15">
        <f>B365+1</f>
        <v>45353</v>
      </c>
      <c r="D365" s="15">
        <f t="shared" ref="D365:AF365" si="385">C365+1</f>
        <v>45354</v>
      </c>
      <c r="E365" s="15">
        <f t="shared" si="385"/>
        <v>45355</v>
      </c>
      <c r="F365" s="15">
        <f t="shared" si="385"/>
        <v>45356</v>
      </c>
      <c r="G365" s="15">
        <f t="shared" si="385"/>
        <v>45357</v>
      </c>
      <c r="H365" s="15">
        <f t="shared" si="385"/>
        <v>45358</v>
      </c>
      <c r="I365" s="15">
        <f t="shared" si="385"/>
        <v>45359</v>
      </c>
      <c r="J365" s="15">
        <f t="shared" si="385"/>
        <v>45360</v>
      </c>
      <c r="K365" s="15">
        <f t="shared" si="385"/>
        <v>45361</v>
      </c>
      <c r="L365" s="15">
        <f t="shared" si="385"/>
        <v>45362</v>
      </c>
      <c r="M365" s="15">
        <f t="shared" si="385"/>
        <v>45363</v>
      </c>
      <c r="N365" s="15">
        <f t="shared" si="385"/>
        <v>45364</v>
      </c>
      <c r="O365" s="15">
        <f t="shared" si="385"/>
        <v>45365</v>
      </c>
      <c r="P365" s="15">
        <f t="shared" si="385"/>
        <v>45366</v>
      </c>
      <c r="Q365" s="15">
        <f t="shared" si="385"/>
        <v>45367</v>
      </c>
      <c r="R365" s="15">
        <f t="shared" si="385"/>
        <v>45368</v>
      </c>
      <c r="S365" s="15">
        <f t="shared" si="385"/>
        <v>45369</v>
      </c>
      <c r="T365" s="15">
        <f t="shared" si="385"/>
        <v>45370</v>
      </c>
      <c r="U365" s="15">
        <f t="shared" si="385"/>
        <v>45371</v>
      </c>
      <c r="V365" s="15">
        <f t="shared" si="385"/>
        <v>45372</v>
      </c>
      <c r="W365" s="15">
        <f t="shared" si="385"/>
        <v>45373</v>
      </c>
      <c r="X365" s="15">
        <f t="shared" si="385"/>
        <v>45374</v>
      </c>
      <c r="Y365" s="15">
        <f t="shared" si="385"/>
        <v>45375</v>
      </c>
      <c r="Z365" s="15">
        <f t="shared" si="385"/>
        <v>45376</v>
      </c>
      <c r="AA365" s="15">
        <f t="shared" si="385"/>
        <v>45377</v>
      </c>
      <c r="AB365" s="15">
        <f t="shared" si="385"/>
        <v>45378</v>
      </c>
      <c r="AC365" s="15">
        <f t="shared" si="385"/>
        <v>45379</v>
      </c>
      <c r="AD365" s="15">
        <f t="shared" si="385"/>
        <v>45380</v>
      </c>
      <c r="AE365" s="15">
        <f t="shared" si="385"/>
        <v>45381</v>
      </c>
      <c r="AF365" s="15">
        <f t="shared" si="385"/>
        <v>45382</v>
      </c>
    </row>
    <row r="366" spans="1:32" x14ac:dyDescent="0.15">
      <c r="A366" s="4">
        <f t="shared" si="383"/>
        <v>20244</v>
      </c>
      <c r="B366" s="15">
        <f>AF365+1</f>
        <v>45383</v>
      </c>
      <c r="C366" s="15">
        <f>B366+1</f>
        <v>45384</v>
      </c>
      <c r="D366" s="15">
        <f t="shared" ref="D366:AE366" si="386">C366+1</f>
        <v>45385</v>
      </c>
      <c r="E366" s="15">
        <f t="shared" si="386"/>
        <v>45386</v>
      </c>
      <c r="F366" s="15">
        <f t="shared" si="386"/>
        <v>45387</v>
      </c>
      <c r="G366" s="15">
        <f t="shared" si="386"/>
        <v>45388</v>
      </c>
      <c r="H366" s="15">
        <f t="shared" si="386"/>
        <v>45389</v>
      </c>
      <c r="I366" s="15">
        <f t="shared" si="386"/>
        <v>45390</v>
      </c>
      <c r="J366" s="15">
        <f t="shared" si="386"/>
        <v>45391</v>
      </c>
      <c r="K366" s="15">
        <f t="shared" si="386"/>
        <v>45392</v>
      </c>
      <c r="L366" s="15">
        <f t="shared" si="386"/>
        <v>45393</v>
      </c>
      <c r="M366" s="15">
        <f t="shared" si="386"/>
        <v>45394</v>
      </c>
      <c r="N366" s="15">
        <f t="shared" si="386"/>
        <v>45395</v>
      </c>
      <c r="O366" s="15">
        <f t="shared" si="386"/>
        <v>45396</v>
      </c>
      <c r="P366" s="15">
        <f t="shared" si="386"/>
        <v>45397</v>
      </c>
      <c r="Q366" s="15">
        <f t="shared" si="386"/>
        <v>45398</v>
      </c>
      <c r="R366" s="15">
        <f t="shared" si="386"/>
        <v>45399</v>
      </c>
      <c r="S366" s="15">
        <f t="shared" si="386"/>
        <v>45400</v>
      </c>
      <c r="T366" s="15">
        <f t="shared" si="386"/>
        <v>45401</v>
      </c>
      <c r="U366" s="15">
        <f t="shared" si="386"/>
        <v>45402</v>
      </c>
      <c r="V366" s="15">
        <f t="shared" si="386"/>
        <v>45403</v>
      </c>
      <c r="W366" s="15">
        <f t="shared" si="386"/>
        <v>45404</v>
      </c>
      <c r="X366" s="15">
        <f t="shared" si="386"/>
        <v>45405</v>
      </c>
      <c r="Y366" s="15">
        <f t="shared" si="386"/>
        <v>45406</v>
      </c>
      <c r="Z366" s="15">
        <f t="shared" si="386"/>
        <v>45407</v>
      </c>
      <c r="AA366" s="15">
        <f t="shared" si="386"/>
        <v>45408</v>
      </c>
      <c r="AB366" s="15">
        <f t="shared" si="386"/>
        <v>45409</v>
      </c>
      <c r="AC366" s="15">
        <f t="shared" si="386"/>
        <v>45410</v>
      </c>
      <c r="AD366" s="15">
        <f t="shared" si="386"/>
        <v>45411</v>
      </c>
      <c r="AE366" s="15">
        <f t="shared" si="386"/>
        <v>45412</v>
      </c>
      <c r="AF366" s="15"/>
    </row>
    <row r="367" spans="1:32" x14ac:dyDescent="0.15">
      <c r="A367" s="4">
        <f t="shared" si="383"/>
        <v>20245</v>
      </c>
      <c r="B367" s="15">
        <f>AE366+1</f>
        <v>45413</v>
      </c>
      <c r="C367" s="15">
        <f t="shared" ref="C367:AF367" si="387">B367+1</f>
        <v>45414</v>
      </c>
      <c r="D367" s="15">
        <f t="shared" si="387"/>
        <v>45415</v>
      </c>
      <c r="E367" s="15">
        <f t="shared" si="387"/>
        <v>45416</v>
      </c>
      <c r="F367" s="15">
        <f t="shared" si="387"/>
        <v>45417</v>
      </c>
      <c r="G367" s="15">
        <f t="shared" si="387"/>
        <v>45418</v>
      </c>
      <c r="H367" s="15">
        <f t="shared" si="387"/>
        <v>45419</v>
      </c>
      <c r="I367" s="15">
        <f t="shared" si="387"/>
        <v>45420</v>
      </c>
      <c r="J367" s="15">
        <f t="shared" si="387"/>
        <v>45421</v>
      </c>
      <c r="K367" s="15">
        <f t="shared" si="387"/>
        <v>45422</v>
      </c>
      <c r="L367" s="15">
        <f t="shared" si="387"/>
        <v>45423</v>
      </c>
      <c r="M367" s="15">
        <f t="shared" si="387"/>
        <v>45424</v>
      </c>
      <c r="N367" s="15">
        <f t="shared" si="387"/>
        <v>45425</v>
      </c>
      <c r="O367" s="15">
        <f t="shared" si="387"/>
        <v>45426</v>
      </c>
      <c r="P367" s="15">
        <f t="shared" si="387"/>
        <v>45427</v>
      </c>
      <c r="Q367" s="15">
        <f t="shared" si="387"/>
        <v>45428</v>
      </c>
      <c r="R367" s="15">
        <f t="shared" si="387"/>
        <v>45429</v>
      </c>
      <c r="S367" s="15">
        <f t="shared" si="387"/>
        <v>45430</v>
      </c>
      <c r="T367" s="15">
        <f t="shared" si="387"/>
        <v>45431</v>
      </c>
      <c r="U367" s="15">
        <f t="shared" si="387"/>
        <v>45432</v>
      </c>
      <c r="V367" s="15">
        <f t="shared" si="387"/>
        <v>45433</v>
      </c>
      <c r="W367" s="15">
        <f t="shared" si="387"/>
        <v>45434</v>
      </c>
      <c r="X367" s="15">
        <f t="shared" si="387"/>
        <v>45435</v>
      </c>
      <c r="Y367" s="15">
        <f t="shared" si="387"/>
        <v>45436</v>
      </c>
      <c r="Z367" s="15">
        <f t="shared" si="387"/>
        <v>45437</v>
      </c>
      <c r="AA367" s="15">
        <f t="shared" si="387"/>
        <v>45438</v>
      </c>
      <c r="AB367" s="15">
        <f t="shared" si="387"/>
        <v>45439</v>
      </c>
      <c r="AC367" s="15">
        <f t="shared" si="387"/>
        <v>45440</v>
      </c>
      <c r="AD367" s="15">
        <f t="shared" si="387"/>
        <v>45441</v>
      </c>
      <c r="AE367" s="15">
        <f t="shared" si="387"/>
        <v>45442</v>
      </c>
      <c r="AF367" s="15">
        <f t="shared" si="387"/>
        <v>45443</v>
      </c>
    </row>
    <row r="368" spans="1:32" x14ac:dyDescent="0.15">
      <c r="A368" s="4">
        <f t="shared" si="383"/>
        <v>20246</v>
      </c>
      <c r="B368" s="15">
        <f>AF367+1</f>
        <v>45444</v>
      </c>
      <c r="C368" s="15">
        <f t="shared" ref="C368:AE368" si="388">B368+1</f>
        <v>45445</v>
      </c>
      <c r="D368" s="15">
        <f t="shared" si="388"/>
        <v>45446</v>
      </c>
      <c r="E368" s="15">
        <f t="shared" si="388"/>
        <v>45447</v>
      </c>
      <c r="F368" s="15">
        <f t="shared" si="388"/>
        <v>45448</v>
      </c>
      <c r="G368" s="15">
        <f t="shared" si="388"/>
        <v>45449</v>
      </c>
      <c r="H368" s="15">
        <f t="shared" si="388"/>
        <v>45450</v>
      </c>
      <c r="I368" s="15">
        <f t="shared" si="388"/>
        <v>45451</v>
      </c>
      <c r="J368" s="15">
        <f t="shared" si="388"/>
        <v>45452</v>
      </c>
      <c r="K368" s="15">
        <f t="shared" si="388"/>
        <v>45453</v>
      </c>
      <c r="L368" s="15">
        <f t="shared" si="388"/>
        <v>45454</v>
      </c>
      <c r="M368" s="15">
        <f t="shared" si="388"/>
        <v>45455</v>
      </c>
      <c r="N368" s="15">
        <f t="shared" si="388"/>
        <v>45456</v>
      </c>
      <c r="O368" s="15">
        <f t="shared" si="388"/>
        <v>45457</v>
      </c>
      <c r="P368" s="15">
        <f t="shared" si="388"/>
        <v>45458</v>
      </c>
      <c r="Q368" s="15">
        <f t="shared" si="388"/>
        <v>45459</v>
      </c>
      <c r="R368" s="15">
        <f t="shared" si="388"/>
        <v>45460</v>
      </c>
      <c r="S368" s="15">
        <f t="shared" si="388"/>
        <v>45461</v>
      </c>
      <c r="T368" s="15">
        <f t="shared" si="388"/>
        <v>45462</v>
      </c>
      <c r="U368" s="15">
        <f t="shared" si="388"/>
        <v>45463</v>
      </c>
      <c r="V368" s="15">
        <f t="shared" si="388"/>
        <v>45464</v>
      </c>
      <c r="W368" s="15">
        <f t="shared" si="388"/>
        <v>45465</v>
      </c>
      <c r="X368" s="15">
        <f t="shared" si="388"/>
        <v>45466</v>
      </c>
      <c r="Y368" s="15">
        <f t="shared" si="388"/>
        <v>45467</v>
      </c>
      <c r="Z368" s="15">
        <f t="shared" si="388"/>
        <v>45468</v>
      </c>
      <c r="AA368" s="15">
        <f t="shared" si="388"/>
        <v>45469</v>
      </c>
      <c r="AB368" s="15">
        <f t="shared" si="388"/>
        <v>45470</v>
      </c>
      <c r="AC368" s="15">
        <f t="shared" si="388"/>
        <v>45471</v>
      </c>
      <c r="AD368" s="15">
        <f t="shared" si="388"/>
        <v>45472</v>
      </c>
      <c r="AE368" s="15">
        <f t="shared" si="388"/>
        <v>45473</v>
      </c>
    </row>
    <row r="369" spans="1:32" x14ac:dyDescent="0.15">
      <c r="A369" s="4">
        <f t="shared" si="383"/>
        <v>20247</v>
      </c>
      <c r="B369" s="15">
        <f>AE368+1</f>
        <v>45474</v>
      </c>
      <c r="C369" s="15">
        <f t="shared" ref="C369:AF369" si="389">B369+1</f>
        <v>45475</v>
      </c>
      <c r="D369" s="15">
        <f t="shared" si="389"/>
        <v>45476</v>
      </c>
      <c r="E369" s="15">
        <f t="shared" si="389"/>
        <v>45477</v>
      </c>
      <c r="F369" s="15">
        <f t="shared" si="389"/>
        <v>45478</v>
      </c>
      <c r="G369" s="15">
        <f t="shared" si="389"/>
        <v>45479</v>
      </c>
      <c r="H369" s="15">
        <f t="shared" si="389"/>
        <v>45480</v>
      </c>
      <c r="I369" s="15">
        <f t="shared" si="389"/>
        <v>45481</v>
      </c>
      <c r="J369" s="15">
        <f t="shared" si="389"/>
        <v>45482</v>
      </c>
      <c r="K369" s="15">
        <f t="shared" si="389"/>
        <v>45483</v>
      </c>
      <c r="L369" s="15">
        <f t="shared" si="389"/>
        <v>45484</v>
      </c>
      <c r="M369" s="15">
        <f t="shared" si="389"/>
        <v>45485</v>
      </c>
      <c r="N369" s="15">
        <f t="shared" si="389"/>
        <v>45486</v>
      </c>
      <c r="O369" s="15">
        <f t="shared" si="389"/>
        <v>45487</v>
      </c>
      <c r="P369" s="15">
        <f t="shared" si="389"/>
        <v>45488</v>
      </c>
      <c r="Q369" s="15">
        <f t="shared" si="389"/>
        <v>45489</v>
      </c>
      <c r="R369" s="15">
        <f t="shared" si="389"/>
        <v>45490</v>
      </c>
      <c r="S369" s="15">
        <f t="shared" si="389"/>
        <v>45491</v>
      </c>
      <c r="T369" s="15">
        <f t="shared" si="389"/>
        <v>45492</v>
      </c>
      <c r="U369" s="15">
        <f t="shared" si="389"/>
        <v>45493</v>
      </c>
      <c r="V369" s="15">
        <f t="shared" si="389"/>
        <v>45494</v>
      </c>
      <c r="W369" s="15">
        <f t="shared" si="389"/>
        <v>45495</v>
      </c>
      <c r="X369" s="15">
        <f t="shared" si="389"/>
        <v>45496</v>
      </c>
      <c r="Y369" s="15">
        <f t="shared" si="389"/>
        <v>45497</v>
      </c>
      <c r="Z369" s="15">
        <f t="shared" si="389"/>
        <v>45498</v>
      </c>
      <c r="AA369" s="15">
        <f t="shared" si="389"/>
        <v>45499</v>
      </c>
      <c r="AB369" s="15">
        <f t="shared" si="389"/>
        <v>45500</v>
      </c>
      <c r="AC369" s="15">
        <f t="shared" si="389"/>
        <v>45501</v>
      </c>
      <c r="AD369" s="15">
        <f t="shared" si="389"/>
        <v>45502</v>
      </c>
      <c r="AE369" s="15">
        <f t="shared" si="389"/>
        <v>45503</v>
      </c>
      <c r="AF369" s="15">
        <f t="shared" si="389"/>
        <v>45504</v>
      </c>
    </row>
    <row r="370" spans="1:32" x14ac:dyDescent="0.15">
      <c r="A370" s="4">
        <f t="shared" si="383"/>
        <v>20248</v>
      </c>
      <c r="B370" s="15">
        <f>AF369+1</f>
        <v>45505</v>
      </c>
      <c r="C370" s="15">
        <f t="shared" ref="C370:AF370" si="390">B370+1</f>
        <v>45506</v>
      </c>
      <c r="D370" s="15">
        <f t="shared" si="390"/>
        <v>45507</v>
      </c>
      <c r="E370" s="15">
        <f t="shared" si="390"/>
        <v>45508</v>
      </c>
      <c r="F370" s="15">
        <f t="shared" si="390"/>
        <v>45509</v>
      </c>
      <c r="G370" s="15">
        <f t="shared" si="390"/>
        <v>45510</v>
      </c>
      <c r="H370" s="15">
        <f t="shared" si="390"/>
        <v>45511</v>
      </c>
      <c r="I370" s="15">
        <f t="shared" si="390"/>
        <v>45512</v>
      </c>
      <c r="J370" s="15">
        <f t="shared" si="390"/>
        <v>45513</v>
      </c>
      <c r="K370" s="15">
        <f t="shared" si="390"/>
        <v>45514</v>
      </c>
      <c r="L370" s="15">
        <f t="shared" si="390"/>
        <v>45515</v>
      </c>
      <c r="M370" s="15">
        <f t="shared" si="390"/>
        <v>45516</v>
      </c>
      <c r="N370" s="15">
        <f t="shared" si="390"/>
        <v>45517</v>
      </c>
      <c r="O370" s="15">
        <f t="shared" si="390"/>
        <v>45518</v>
      </c>
      <c r="P370" s="15">
        <f t="shared" si="390"/>
        <v>45519</v>
      </c>
      <c r="Q370" s="15">
        <f t="shared" si="390"/>
        <v>45520</v>
      </c>
      <c r="R370" s="15">
        <f t="shared" si="390"/>
        <v>45521</v>
      </c>
      <c r="S370" s="15">
        <f t="shared" si="390"/>
        <v>45522</v>
      </c>
      <c r="T370" s="15">
        <f t="shared" si="390"/>
        <v>45523</v>
      </c>
      <c r="U370" s="15">
        <f t="shared" si="390"/>
        <v>45524</v>
      </c>
      <c r="V370" s="15">
        <f t="shared" si="390"/>
        <v>45525</v>
      </c>
      <c r="W370" s="15">
        <f t="shared" si="390"/>
        <v>45526</v>
      </c>
      <c r="X370" s="15">
        <f t="shared" si="390"/>
        <v>45527</v>
      </c>
      <c r="Y370" s="15">
        <f t="shared" si="390"/>
        <v>45528</v>
      </c>
      <c r="Z370" s="15">
        <f t="shared" si="390"/>
        <v>45529</v>
      </c>
      <c r="AA370" s="15">
        <f t="shared" si="390"/>
        <v>45530</v>
      </c>
      <c r="AB370" s="15">
        <f t="shared" si="390"/>
        <v>45531</v>
      </c>
      <c r="AC370" s="15">
        <f t="shared" si="390"/>
        <v>45532</v>
      </c>
      <c r="AD370" s="15">
        <f t="shared" si="390"/>
        <v>45533</v>
      </c>
      <c r="AE370" s="15">
        <f t="shared" si="390"/>
        <v>45534</v>
      </c>
      <c r="AF370" s="15">
        <f t="shared" si="390"/>
        <v>45535</v>
      </c>
    </row>
    <row r="371" spans="1:32" x14ac:dyDescent="0.15">
      <c r="A371" s="4">
        <f t="shared" si="383"/>
        <v>20249</v>
      </c>
      <c r="B371" s="15">
        <f>AF370+1</f>
        <v>45536</v>
      </c>
      <c r="C371" s="15">
        <f t="shared" ref="C371:AE371" si="391">B371+1</f>
        <v>45537</v>
      </c>
      <c r="D371" s="15">
        <f t="shared" si="391"/>
        <v>45538</v>
      </c>
      <c r="E371" s="15">
        <f t="shared" si="391"/>
        <v>45539</v>
      </c>
      <c r="F371" s="15">
        <f t="shared" si="391"/>
        <v>45540</v>
      </c>
      <c r="G371" s="15">
        <f t="shared" si="391"/>
        <v>45541</v>
      </c>
      <c r="H371" s="15">
        <f t="shared" si="391"/>
        <v>45542</v>
      </c>
      <c r="I371" s="15">
        <f t="shared" si="391"/>
        <v>45543</v>
      </c>
      <c r="J371" s="15">
        <f t="shared" si="391"/>
        <v>45544</v>
      </c>
      <c r="K371" s="15">
        <f t="shared" si="391"/>
        <v>45545</v>
      </c>
      <c r="L371" s="15">
        <f t="shared" si="391"/>
        <v>45546</v>
      </c>
      <c r="M371" s="15">
        <f t="shared" si="391"/>
        <v>45547</v>
      </c>
      <c r="N371" s="15">
        <f t="shared" si="391"/>
        <v>45548</v>
      </c>
      <c r="O371" s="15">
        <f t="shared" si="391"/>
        <v>45549</v>
      </c>
      <c r="P371" s="15">
        <f t="shared" si="391"/>
        <v>45550</v>
      </c>
      <c r="Q371" s="15">
        <f t="shared" si="391"/>
        <v>45551</v>
      </c>
      <c r="R371" s="15">
        <f t="shared" si="391"/>
        <v>45552</v>
      </c>
      <c r="S371" s="15">
        <f t="shared" si="391"/>
        <v>45553</v>
      </c>
      <c r="T371" s="15">
        <f t="shared" si="391"/>
        <v>45554</v>
      </c>
      <c r="U371" s="15">
        <f t="shared" si="391"/>
        <v>45555</v>
      </c>
      <c r="V371" s="15">
        <f t="shared" si="391"/>
        <v>45556</v>
      </c>
      <c r="W371" s="15">
        <f t="shared" si="391"/>
        <v>45557</v>
      </c>
      <c r="X371" s="15">
        <f t="shared" si="391"/>
        <v>45558</v>
      </c>
      <c r="Y371" s="15">
        <f t="shared" si="391"/>
        <v>45559</v>
      </c>
      <c r="Z371" s="15">
        <f t="shared" si="391"/>
        <v>45560</v>
      </c>
      <c r="AA371" s="15">
        <f t="shared" si="391"/>
        <v>45561</v>
      </c>
      <c r="AB371" s="15">
        <f t="shared" si="391"/>
        <v>45562</v>
      </c>
      <c r="AC371" s="15">
        <f t="shared" si="391"/>
        <v>45563</v>
      </c>
      <c r="AD371" s="15">
        <f t="shared" si="391"/>
        <v>45564</v>
      </c>
      <c r="AE371" s="15">
        <f t="shared" si="391"/>
        <v>45565</v>
      </c>
    </row>
    <row r="372" spans="1:32" x14ac:dyDescent="0.15">
      <c r="A372" s="4">
        <f>A360+100</f>
        <v>202410</v>
      </c>
      <c r="B372" s="15">
        <f>AE371+1</f>
        <v>45566</v>
      </c>
      <c r="C372" s="15">
        <f t="shared" ref="C372:AF372" si="392">B372+1</f>
        <v>45567</v>
      </c>
      <c r="D372" s="15">
        <f t="shared" si="392"/>
        <v>45568</v>
      </c>
      <c r="E372" s="15">
        <f t="shared" si="392"/>
        <v>45569</v>
      </c>
      <c r="F372" s="15">
        <f t="shared" si="392"/>
        <v>45570</v>
      </c>
      <c r="G372" s="15">
        <f t="shared" si="392"/>
        <v>45571</v>
      </c>
      <c r="H372" s="15">
        <f t="shared" si="392"/>
        <v>45572</v>
      </c>
      <c r="I372" s="15">
        <f t="shared" si="392"/>
        <v>45573</v>
      </c>
      <c r="J372" s="15">
        <f t="shared" si="392"/>
        <v>45574</v>
      </c>
      <c r="K372" s="15">
        <f t="shared" si="392"/>
        <v>45575</v>
      </c>
      <c r="L372" s="15">
        <f t="shared" si="392"/>
        <v>45576</v>
      </c>
      <c r="M372" s="15">
        <f t="shared" si="392"/>
        <v>45577</v>
      </c>
      <c r="N372" s="15">
        <f t="shared" si="392"/>
        <v>45578</v>
      </c>
      <c r="O372" s="15">
        <f t="shared" si="392"/>
        <v>45579</v>
      </c>
      <c r="P372" s="15">
        <f t="shared" si="392"/>
        <v>45580</v>
      </c>
      <c r="Q372" s="15">
        <f t="shared" si="392"/>
        <v>45581</v>
      </c>
      <c r="R372" s="15">
        <f t="shared" si="392"/>
        <v>45582</v>
      </c>
      <c r="S372" s="15">
        <f t="shared" si="392"/>
        <v>45583</v>
      </c>
      <c r="T372" s="15">
        <f t="shared" si="392"/>
        <v>45584</v>
      </c>
      <c r="U372" s="15">
        <f t="shared" si="392"/>
        <v>45585</v>
      </c>
      <c r="V372" s="15">
        <f t="shared" si="392"/>
        <v>45586</v>
      </c>
      <c r="W372" s="15">
        <f t="shared" si="392"/>
        <v>45587</v>
      </c>
      <c r="X372" s="15">
        <f t="shared" si="392"/>
        <v>45588</v>
      </c>
      <c r="Y372" s="15">
        <f t="shared" si="392"/>
        <v>45589</v>
      </c>
      <c r="Z372" s="15">
        <f t="shared" si="392"/>
        <v>45590</v>
      </c>
      <c r="AA372" s="15">
        <f t="shared" si="392"/>
        <v>45591</v>
      </c>
      <c r="AB372" s="15">
        <f t="shared" si="392"/>
        <v>45592</v>
      </c>
      <c r="AC372" s="15">
        <f t="shared" si="392"/>
        <v>45593</v>
      </c>
      <c r="AD372" s="15">
        <f t="shared" si="392"/>
        <v>45594</v>
      </c>
      <c r="AE372" s="15">
        <f t="shared" si="392"/>
        <v>45595</v>
      </c>
      <c r="AF372" s="15">
        <f t="shared" si="392"/>
        <v>45596</v>
      </c>
    </row>
    <row r="373" spans="1:32" x14ac:dyDescent="0.15">
      <c r="A373" s="4">
        <f>A361+100</f>
        <v>202411</v>
      </c>
      <c r="B373" s="15">
        <f>AF372+1</f>
        <v>45597</v>
      </c>
      <c r="C373" s="15">
        <f t="shared" ref="C373:AE373" si="393">B373+1</f>
        <v>45598</v>
      </c>
      <c r="D373" s="15">
        <f t="shared" si="393"/>
        <v>45599</v>
      </c>
      <c r="E373" s="15">
        <f t="shared" si="393"/>
        <v>45600</v>
      </c>
      <c r="F373" s="15">
        <f t="shared" si="393"/>
        <v>45601</v>
      </c>
      <c r="G373" s="15">
        <f t="shared" si="393"/>
        <v>45602</v>
      </c>
      <c r="H373" s="15">
        <f t="shared" si="393"/>
        <v>45603</v>
      </c>
      <c r="I373" s="15">
        <f t="shared" si="393"/>
        <v>45604</v>
      </c>
      <c r="J373" s="15">
        <f t="shared" si="393"/>
        <v>45605</v>
      </c>
      <c r="K373" s="15">
        <f t="shared" si="393"/>
        <v>45606</v>
      </c>
      <c r="L373" s="15">
        <f t="shared" si="393"/>
        <v>45607</v>
      </c>
      <c r="M373" s="15">
        <f t="shared" si="393"/>
        <v>45608</v>
      </c>
      <c r="N373" s="15">
        <f t="shared" si="393"/>
        <v>45609</v>
      </c>
      <c r="O373" s="15">
        <f t="shared" si="393"/>
        <v>45610</v>
      </c>
      <c r="P373" s="15">
        <f t="shared" si="393"/>
        <v>45611</v>
      </c>
      <c r="Q373" s="15">
        <f t="shared" si="393"/>
        <v>45612</v>
      </c>
      <c r="R373" s="15">
        <f t="shared" si="393"/>
        <v>45613</v>
      </c>
      <c r="S373" s="15">
        <f t="shared" si="393"/>
        <v>45614</v>
      </c>
      <c r="T373" s="15">
        <f t="shared" si="393"/>
        <v>45615</v>
      </c>
      <c r="U373" s="15">
        <f t="shared" si="393"/>
        <v>45616</v>
      </c>
      <c r="V373" s="15">
        <f t="shared" si="393"/>
        <v>45617</v>
      </c>
      <c r="W373" s="15">
        <f t="shared" si="393"/>
        <v>45618</v>
      </c>
      <c r="X373" s="15">
        <f t="shared" si="393"/>
        <v>45619</v>
      </c>
      <c r="Y373" s="15">
        <f t="shared" si="393"/>
        <v>45620</v>
      </c>
      <c r="Z373" s="15">
        <f t="shared" si="393"/>
        <v>45621</v>
      </c>
      <c r="AA373" s="15">
        <f t="shared" si="393"/>
        <v>45622</v>
      </c>
      <c r="AB373" s="15">
        <f t="shared" si="393"/>
        <v>45623</v>
      </c>
      <c r="AC373" s="15">
        <f t="shared" si="393"/>
        <v>45624</v>
      </c>
      <c r="AD373" s="15">
        <f t="shared" si="393"/>
        <v>45625</v>
      </c>
      <c r="AE373" s="15">
        <f t="shared" si="393"/>
        <v>45626</v>
      </c>
    </row>
    <row r="374" spans="1:32" x14ac:dyDescent="0.15">
      <c r="A374" s="4">
        <f>A362+100</f>
        <v>202412</v>
      </c>
      <c r="B374" s="15">
        <f>AE373+1</f>
        <v>45627</v>
      </c>
      <c r="C374" s="15">
        <f t="shared" ref="C374:AF374" si="394">B374+1</f>
        <v>45628</v>
      </c>
      <c r="D374" s="15">
        <f t="shared" si="394"/>
        <v>45629</v>
      </c>
      <c r="E374" s="15">
        <f t="shared" si="394"/>
        <v>45630</v>
      </c>
      <c r="F374" s="15">
        <f t="shared" si="394"/>
        <v>45631</v>
      </c>
      <c r="G374" s="15">
        <f t="shared" si="394"/>
        <v>45632</v>
      </c>
      <c r="H374" s="15">
        <f t="shared" si="394"/>
        <v>45633</v>
      </c>
      <c r="I374" s="15">
        <f t="shared" si="394"/>
        <v>45634</v>
      </c>
      <c r="J374" s="15">
        <f t="shared" si="394"/>
        <v>45635</v>
      </c>
      <c r="K374" s="15">
        <f t="shared" si="394"/>
        <v>45636</v>
      </c>
      <c r="L374" s="15">
        <f t="shared" si="394"/>
        <v>45637</v>
      </c>
      <c r="M374" s="15">
        <f t="shared" si="394"/>
        <v>45638</v>
      </c>
      <c r="N374" s="15">
        <f t="shared" si="394"/>
        <v>45639</v>
      </c>
      <c r="O374" s="15">
        <f t="shared" si="394"/>
        <v>45640</v>
      </c>
      <c r="P374" s="15">
        <f t="shared" si="394"/>
        <v>45641</v>
      </c>
      <c r="Q374" s="15">
        <f t="shared" si="394"/>
        <v>45642</v>
      </c>
      <c r="R374" s="15">
        <f t="shared" si="394"/>
        <v>45643</v>
      </c>
      <c r="S374" s="15">
        <f t="shared" si="394"/>
        <v>45644</v>
      </c>
      <c r="T374" s="15">
        <f t="shared" si="394"/>
        <v>45645</v>
      </c>
      <c r="U374" s="15">
        <f t="shared" si="394"/>
        <v>45646</v>
      </c>
      <c r="V374" s="15">
        <f t="shared" si="394"/>
        <v>45647</v>
      </c>
      <c r="W374" s="15">
        <f t="shared" si="394"/>
        <v>45648</v>
      </c>
      <c r="X374" s="15">
        <f t="shared" si="394"/>
        <v>45649</v>
      </c>
      <c r="Y374" s="15">
        <f t="shared" si="394"/>
        <v>45650</v>
      </c>
      <c r="Z374" s="15">
        <f t="shared" si="394"/>
        <v>45651</v>
      </c>
      <c r="AA374" s="15">
        <f t="shared" si="394"/>
        <v>45652</v>
      </c>
      <c r="AB374" s="15">
        <f t="shared" si="394"/>
        <v>45653</v>
      </c>
      <c r="AC374" s="15">
        <f t="shared" si="394"/>
        <v>45654</v>
      </c>
      <c r="AD374" s="15">
        <f t="shared" si="394"/>
        <v>45655</v>
      </c>
      <c r="AE374" s="15">
        <f t="shared" si="394"/>
        <v>45656</v>
      </c>
      <c r="AF374" s="15">
        <f t="shared" si="394"/>
        <v>45657</v>
      </c>
    </row>
    <row r="375" spans="1:32" x14ac:dyDescent="0.15">
      <c r="A375" s="4">
        <f>A363+10</f>
        <v>20251</v>
      </c>
      <c r="B375" s="15">
        <v>45658</v>
      </c>
      <c r="C375" s="15">
        <f>B375+1</f>
        <v>45659</v>
      </c>
      <c r="D375" s="15">
        <f t="shared" ref="D375:AF375" si="395">C375+1</f>
        <v>45660</v>
      </c>
      <c r="E375" s="15">
        <f t="shared" si="395"/>
        <v>45661</v>
      </c>
      <c r="F375" s="15">
        <f t="shared" si="395"/>
        <v>45662</v>
      </c>
      <c r="G375" s="15">
        <f t="shared" si="395"/>
        <v>45663</v>
      </c>
      <c r="H375" s="15">
        <f t="shared" si="395"/>
        <v>45664</v>
      </c>
      <c r="I375" s="15">
        <f t="shared" si="395"/>
        <v>45665</v>
      </c>
      <c r="J375" s="15">
        <f t="shared" si="395"/>
        <v>45666</v>
      </c>
      <c r="K375" s="15">
        <f t="shared" si="395"/>
        <v>45667</v>
      </c>
      <c r="L375" s="15">
        <f t="shared" si="395"/>
        <v>45668</v>
      </c>
      <c r="M375" s="15">
        <f t="shared" si="395"/>
        <v>45669</v>
      </c>
      <c r="N375" s="15">
        <f t="shared" si="395"/>
        <v>45670</v>
      </c>
      <c r="O375" s="15">
        <f t="shared" si="395"/>
        <v>45671</v>
      </c>
      <c r="P375" s="15">
        <f t="shared" si="395"/>
        <v>45672</v>
      </c>
      <c r="Q375" s="15">
        <f t="shared" si="395"/>
        <v>45673</v>
      </c>
      <c r="R375" s="15">
        <f t="shared" si="395"/>
        <v>45674</v>
      </c>
      <c r="S375" s="15">
        <f t="shared" si="395"/>
        <v>45675</v>
      </c>
      <c r="T375" s="15">
        <f t="shared" si="395"/>
        <v>45676</v>
      </c>
      <c r="U375" s="15">
        <f t="shared" si="395"/>
        <v>45677</v>
      </c>
      <c r="V375" s="15">
        <f t="shared" si="395"/>
        <v>45678</v>
      </c>
      <c r="W375" s="15">
        <f t="shared" si="395"/>
        <v>45679</v>
      </c>
      <c r="X375" s="15">
        <f t="shared" si="395"/>
        <v>45680</v>
      </c>
      <c r="Y375" s="15">
        <f t="shared" si="395"/>
        <v>45681</v>
      </c>
      <c r="Z375" s="15">
        <f t="shared" si="395"/>
        <v>45682</v>
      </c>
      <c r="AA375" s="15">
        <f t="shared" si="395"/>
        <v>45683</v>
      </c>
      <c r="AB375" s="15">
        <f t="shared" si="395"/>
        <v>45684</v>
      </c>
      <c r="AC375" s="15">
        <f t="shared" si="395"/>
        <v>45685</v>
      </c>
      <c r="AD375" s="15">
        <f t="shared" si="395"/>
        <v>45686</v>
      </c>
      <c r="AE375" s="15">
        <f t="shared" si="395"/>
        <v>45687</v>
      </c>
      <c r="AF375" s="15">
        <f t="shared" si="395"/>
        <v>45688</v>
      </c>
    </row>
    <row r="376" spans="1:32" x14ac:dyDescent="0.15">
      <c r="A376" s="4">
        <f t="shared" ref="A376:A383" si="396">A364+10</f>
        <v>20252</v>
      </c>
      <c r="B376" s="15">
        <f>AF375+1</f>
        <v>45689</v>
      </c>
      <c r="C376" s="15">
        <f>B376+1</f>
        <v>45690</v>
      </c>
      <c r="D376" s="15">
        <f t="shared" ref="D376:AC376" si="397">C376+1</f>
        <v>45691</v>
      </c>
      <c r="E376" s="15">
        <f t="shared" si="397"/>
        <v>45692</v>
      </c>
      <c r="F376" s="15">
        <f t="shared" si="397"/>
        <v>45693</v>
      </c>
      <c r="G376" s="15">
        <f t="shared" si="397"/>
        <v>45694</v>
      </c>
      <c r="H376" s="15">
        <f t="shared" si="397"/>
        <v>45695</v>
      </c>
      <c r="I376" s="15">
        <f t="shared" si="397"/>
        <v>45696</v>
      </c>
      <c r="J376" s="15">
        <f t="shared" si="397"/>
        <v>45697</v>
      </c>
      <c r="K376" s="15">
        <f t="shared" si="397"/>
        <v>45698</v>
      </c>
      <c r="L376" s="15">
        <f t="shared" si="397"/>
        <v>45699</v>
      </c>
      <c r="M376" s="15">
        <f t="shared" si="397"/>
        <v>45700</v>
      </c>
      <c r="N376" s="15">
        <f t="shared" si="397"/>
        <v>45701</v>
      </c>
      <c r="O376" s="15">
        <f t="shared" si="397"/>
        <v>45702</v>
      </c>
      <c r="P376" s="15">
        <f t="shared" si="397"/>
        <v>45703</v>
      </c>
      <c r="Q376" s="15">
        <f t="shared" si="397"/>
        <v>45704</v>
      </c>
      <c r="R376" s="15">
        <f t="shared" si="397"/>
        <v>45705</v>
      </c>
      <c r="S376" s="15">
        <f t="shared" si="397"/>
        <v>45706</v>
      </c>
      <c r="T376" s="15">
        <f t="shared" si="397"/>
        <v>45707</v>
      </c>
      <c r="U376" s="15">
        <f t="shared" si="397"/>
        <v>45708</v>
      </c>
      <c r="V376" s="15">
        <f t="shared" si="397"/>
        <v>45709</v>
      </c>
      <c r="W376" s="15">
        <f t="shared" si="397"/>
        <v>45710</v>
      </c>
      <c r="X376" s="15">
        <f t="shared" si="397"/>
        <v>45711</v>
      </c>
      <c r="Y376" s="15">
        <f t="shared" si="397"/>
        <v>45712</v>
      </c>
      <c r="Z376" s="15">
        <f t="shared" si="397"/>
        <v>45713</v>
      </c>
      <c r="AA376" s="15">
        <f t="shared" si="397"/>
        <v>45714</v>
      </c>
      <c r="AB376" s="15">
        <f t="shared" si="397"/>
        <v>45715</v>
      </c>
      <c r="AC376" s="15">
        <f t="shared" si="397"/>
        <v>45716</v>
      </c>
      <c r="AD376" s="15"/>
      <c r="AE376" s="15"/>
      <c r="AF376" s="15"/>
    </row>
    <row r="377" spans="1:32" x14ac:dyDescent="0.15">
      <c r="A377" s="4">
        <f t="shared" si="396"/>
        <v>20253</v>
      </c>
      <c r="B377" s="15">
        <f>AC376+1</f>
        <v>45717</v>
      </c>
      <c r="C377" s="15">
        <f>B377+1</f>
        <v>45718</v>
      </c>
      <c r="D377" s="15">
        <f t="shared" ref="D377:AF377" si="398">C377+1</f>
        <v>45719</v>
      </c>
      <c r="E377" s="15">
        <f t="shared" si="398"/>
        <v>45720</v>
      </c>
      <c r="F377" s="15">
        <f t="shared" si="398"/>
        <v>45721</v>
      </c>
      <c r="G377" s="15">
        <f t="shared" si="398"/>
        <v>45722</v>
      </c>
      <c r="H377" s="15">
        <f t="shared" si="398"/>
        <v>45723</v>
      </c>
      <c r="I377" s="15">
        <f t="shared" si="398"/>
        <v>45724</v>
      </c>
      <c r="J377" s="15">
        <f t="shared" si="398"/>
        <v>45725</v>
      </c>
      <c r="K377" s="15">
        <f t="shared" si="398"/>
        <v>45726</v>
      </c>
      <c r="L377" s="15">
        <f t="shared" si="398"/>
        <v>45727</v>
      </c>
      <c r="M377" s="15">
        <f t="shared" si="398"/>
        <v>45728</v>
      </c>
      <c r="N377" s="15">
        <f t="shared" si="398"/>
        <v>45729</v>
      </c>
      <c r="O377" s="15">
        <f t="shared" si="398"/>
        <v>45730</v>
      </c>
      <c r="P377" s="15">
        <f t="shared" si="398"/>
        <v>45731</v>
      </c>
      <c r="Q377" s="15">
        <f t="shared" si="398"/>
        <v>45732</v>
      </c>
      <c r="R377" s="15">
        <f t="shared" si="398"/>
        <v>45733</v>
      </c>
      <c r="S377" s="15">
        <f t="shared" si="398"/>
        <v>45734</v>
      </c>
      <c r="T377" s="15">
        <f t="shared" si="398"/>
        <v>45735</v>
      </c>
      <c r="U377" s="15">
        <f t="shared" si="398"/>
        <v>45736</v>
      </c>
      <c r="V377" s="15">
        <f t="shared" si="398"/>
        <v>45737</v>
      </c>
      <c r="W377" s="15">
        <f t="shared" si="398"/>
        <v>45738</v>
      </c>
      <c r="X377" s="15">
        <f t="shared" si="398"/>
        <v>45739</v>
      </c>
      <c r="Y377" s="15">
        <f t="shared" si="398"/>
        <v>45740</v>
      </c>
      <c r="Z377" s="15">
        <f t="shared" si="398"/>
        <v>45741</v>
      </c>
      <c r="AA377" s="15">
        <f t="shared" si="398"/>
        <v>45742</v>
      </c>
      <c r="AB377" s="15">
        <f t="shared" si="398"/>
        <v>45743</v>
      </c>
      <c r="AC377" s="15">
        <f t="shared" si="398"/>
        <v>45744</v>
      </c>
      <c r="AD377" s="15">
        <f t="shared" si="398"/>
        <v>45745</v>
      </c>
      <c r="AE377" s="15">
        <f t="shared" si="398"/>
        <v>45746</v>
      </c>
      <c r="AF377" s="15">
        <f t="shared" si="398"/>
        <v>45747</v>
      </c>
    </row>
    <row r="378" spans="1:32" x14ac:dyDescent="0.15">
      <c r="A378" s="4">
        <f t="shared" si="396"/>
        <v>20254</v>
      </c>
      <c r="B378" s="15">
        <f>AF377+1</f>
        <v>45748</v>
      </c>
      <c r="C378" s="15">
        <f>B378+1</f>
        <v>45749</v>
      </c>
      <c r="D378" s="15">
        <f t="shared" ref="D378:AE378" si="399">C378+1</f>
        <v>45750</v>
      </c>
      <c r="E378" s="15">
        <f t="shared" si="399"/>
        <v>45751</v>
      </c>
      <c r="F378" s="15">
        <f t="shared" si="399"/>
        <v>45752</v>
      </c>
      <c r="G378" s="15">
        <f t="shared" si="399"/>
        <v>45753</v>
      </c>
      <c r="H378" s="15">
        <f t="shared" si="399"/>
        <v>45754</v>
      </c>
      <c r="I378" s="15">
        <f t="shared" si="399"/>
        <v>45755</v>
      </c>
      <c r="J378" s="15">
        <f t="shared" si="399"/>
        <v>45756</v>
      </c>
      <c r="K378" s="15">
        <f t="shared" si="399"/>
        <v>45757</v>
      </c>
      <c r="L378" s="15">
        <f t="shared" si="399"/>
        <v>45758</v>
      </c>
      <c r="M378" s="15">
        <f t="shared" si="399"/>
        <v>45759</v>
      </c>
      <c r="N378" s="15">
        <f t="shared" si="399"/>
        <v>45760</v>
      </c>
      <c r="O378" s="15">
        <f t="shared" si="399"/>
        <v>45761</v>
      </c>
      <c r="P378" s="15">
        <f t="shared" si="399"/>
        <v>45762</v>
      </c>
      <c r="Q378" s="15">
        <f t="shared" si="399"/>
        <v>45763</v>
      </c>
      <c r="R378" s="15">
        <f t="shared" si="399"/>
        <v>45764</v>
      </c>
      <c r="S378" s="15">
        <f t="shared" si="399"/>
        <v>45765</v>
      </c>
      <c r="T378" s="15">
        <f t="shared" si="399"/>
        <v>45766</v>
      </c>
      <c r="U378" s="15">
        <f t="shared" si="399"/>
        <v>45767</v>
      </c>
      <c r="V378" s="15">
        <f t="shared" si="399"/>
        <v>45768</v>
      </c>
      <c r="W378" s="15">
        <f t="shared" si="399"/>
        <v>45769</v>
      </c>
      <c r="X378" s="15">
        <f t="shared" si="399"/>
        <v>45770</v>
      </c>
      <c r="Y378" s="15">
        <f t="shared" si="399"/>
        <v>45771</v>
      </c>
      <c r="Z378" s="15">
        <f t="shared" si="399"/>
        <v>45772</v>
      </c>
      <c r="AA378" s="15">
        <f t="shared" si="399"/>
        <v>45773</v>
      </c>
      <c r="AB378" s="15">
        <f t="shared" si="399"/>
        <v>45774</v>
      </c>
      <c r="AC378" s="15">
        <f t="shared" si="399"/>
        <v>45775</v>
      </c>
      <c r="AD378" s="15">
        <f t="shared" si="399"/>
        <v>45776</v>
      </c>
      <c r="AE378" s="15">
        <f t="shared" si="399"/>
        <v>45777</v>
      </c>
      <c r="AF378" s="15"/>
    </row>
    <row r="379" spans="1:32" x14ac:dyDescent="0.15">
      <c r="A379" s="4">
        <f t="shared" si="396"/>
        <v>20255</v>
      </c>
      <c r="B379" s="15">
        <f>AE378+1</f>
        <v>45778</v>
      </c>
      <c r="C379" s="15">
        <f t="shared" ref="C379:AF379" si="400">B379+1</f>
        <v>45779</v>
      </c>
      <c r="D379" s="15">
        <f t="shared" si="400"/>
        <v>45780</v>
      </c>
      <c r="E379" s="15">
        <f t="shared" si="400"/>
        <v>45781</v>
      </c>
      <c r="F379" s="15">
        <f t="shared" si="400"/>
        <v>45782</v>
      </c>
      <c r="G379" s="15">
        <f t="shared" si="400"/>
        <v>45783</v>
      </c>
      <c r="H379" s="15">
        <f t="shared" si="400"/>
        <v>45784</v>
      </c>
      <c r="I379" s="15">
        <f t="shared" si="400"/>
        <v>45785</v>
      </c>
      <c r="J379" s="15">
        <f t="shared" si="400"/>
        <v>45786</v>
      </c>
      <c r="K379" s="15">
        <f t="shared" si="400"/>
        <v>45787</v>
      </c>
      <c r="L379" s="15">
        <f t="shared" si="400"/>
        <v>45788</v>
      </c>
      <c r="M379" s="15">
        <f t="shared" si="400"/>
        <v>45789</v>
      </c>
      <c r="N379" s="15">
        <f t="shared" si="400"/>
        <v>45790</v>
      </c>
      <c r="O379" s="15">
        <f t="shared" si="400"/>
        <v>45791</v>
      </c>
      <c r="P379" s="15">
        <f t="shared" si="400"/>
        <v>45792</v>
      </c>
      <c r="Q379" s="15">
        <f t="shared" si="400"/>
        <v>45793</v>
      </c>
      <c r="R379" s="15">
        <f t="shared" si="400"/>
        <v>45794</v>
      </c>
      <c r="S379" s="15">
        <f t="shared" si="400"/>
        <v>45795</v>
      </c>
      <c r="T379" s="15">
        <f t="shared" si="400"/>
        <v>45796</v>
      </c>
      <c r="U379" s="15">
        <f t="shared" si="400"/>
        <v>45797</v>
      </c>
      <c r="V379" s="15">
        <f t="shared" si="400"/>
        <v>45798</v>
      </c>
      <c r="W379" s="15">
        <f t="shared" si="400"/>
        <v>45799</v>
      </c>
      <c r="X379" s="15">
        <f t="shared" si="400"/>
        <v>45800</v>
      </c>
      <c r="Y379" s="15">
        <f t="shared" si="400"/>
        <v>45801</v>
      </c>
      <c r="Z379" s="15">
        <f t="shared" si="400"/>
        <v>45802</v>
      </c>
      <c r="AA379" s="15">
        <f t="shared" si="400"/>
        <v>45803</v>
      </c>
      <c r="AB379" s="15">
        <f t="shared" si="400"/>
        <v>45804</v>
      </c>
      <c r="AC379" s="15">
        <f t="shared" si="400"/>
        <v>45805</v>
      </c>
      <c r="AD379" s="15">
        <f t="shared" si="400"/>
        <v>45806</v>
      </c>
      <c r="AE379" s="15">
        <f t="shared" si="400"/>
        <v>45807</v>
      </c>
      <c r="AF379" s="15">
        <f t="shared" si="400"/>
        <v>45808</v>
      </c>
    </row>
    <row r="380" spans="1:32" x14ac:dyDescent="0.15">
      <c r="A380" s="4">
        <f t="shared" si="396"/>
        <v>20256</v>
      </c>
      <c r="B380" s="15">
        <f>AF379+1</f>
        <v>45809</v>
      </c>
      <c r="C380" s="15">
        <f t="shared" ref="C380:AE380" si="401">B380+1</f>
        <v>45810</v>
      </c>
      <c r="D380" s="15">
        <f t="shared" si="401"/>
        <v>45811</v>
      </c>
      <c r="E380" s="15">
        <f t="shared" si="401"/>
        <v>45812</v>
      </c>
      <c r="F380" s="15">
        <f t="shared" si="401"/>
        <v>45813</v>
      </c>
      <c r="G380" s="15">
        <f t="shared" si="401"/>
        <v>45814</v>
      </c>
      <c r="H380" s="15">
        <f t="shared" si="401"/>
        <v>45815</v>
      </c>
      <c r="I380" s="15">
        <f t="shared" si="401"/>
        <v>45816</v>
      </c>
      <c r="J380" s="15">
        <f t="shared" si="401"/>
        <v>45817</v>
      </c>
      <c r="K380" s="15">
        <f t="shared" si="401"/>
        <v>45818</v>
      </c>
      <c r="L380" s="15">
        <f t="shared" si="401"/>
        <v>45819</v>
      </c>
      <c r="M380" s="15">
        <f t="shared" si="401"/>
        <v>45820</v>
      </c>
      <c r="N380" s="15">
        <f t="shared" si="401"/>
        <v>45821</v>
      </c>
      <c r="O380" s="15">
        <f t="shared" si="401"/>
        <v>45822</v>
      </c>
      <c r="P380" s="15">
        <f t="shared" si="401"/>
        <v>45823</v>
      </c>
      <c r="Q380" s="15">
        <f t="shared" si="401"/>
        <v>45824</v>
      </c>
      <c r="R380" s="15">
        <f t="shared" si="401"/>
        <v>45825</v>
      </c>
      <c r="S380" s="15">
        <f t="shared" si="401"/>
        <v>45826</v>
      </c>
      <c r="T380" s="15">
        <f t="shared" si="401"/>
        <v>45827</v>
      </c>
      <c r="U380" s="15">
        <f t="shared" si="401"/>
        <v>45828</v>
      </c>
      <c r="V380" s="15">
        <f t="shared" si="401"/>
        <v>45829</v>
      </c>
      <c r="W380" s="15">
        <f t="shared" si="401"/>
        <v>45830</v>
      </c>
      <c r="X380" s="15">
        <f t="shared" si="401"/>
        <v>45831</v>
      </c>
      <c r="Y380" s="15">
        <f t="shared" si="401"/>
        <v>45832</v>
      </c>
      <c r="Z380" s="15">
        <f t="shared" si="401"/>
        <v>45833</v>
      </c>
      <c r="AA380" s="15">
        <f t="shared" si="401"/>
        <v>45834</v>
      </c>
      <c r="AB380" s="15">
        <f t="shared" si="401"/>
        <v>45835</v>
      </c>
      <c r="AC380" s="15">
        <f t="shared" si="401"/>
        <v>45836</v>
      </c>
      <c r="AD380" s="15">
        <f t="shared" si="401"/>
        <v>45837</v>
      </c>
      <c r="AE380" s="15">
        <f t="shared" si="401"/>
        <v>45838</v>
      </c>
    </row>
    <row r="381" spans="1:32" x14ac:dyDescent="0.15">
      <c r="A381" s="4">
        <f t="shared" si="396"/>
        <v>20257</v>
      </c>
      <c r="B381" s="15">
        <f>AE380+1</f>
        <v>45839</v>
      </c>
      <c r="C381" s="15">
        <f t="shared" ref="C381:AF381" si="402">B381+1</f>
        <v>45840</v>
      </c>
      <c r="D381" s="15">
        <f t="shared" si="402"/>
        <v>45841</v>
      </c>
      <c r="E381" s="15">
        <f t="shared" si="402"/>
        <v>45842</v>
      </c>
      <c r="F381" s="15">
        <f t="shared" si="402"/>
        <v>45843</v>
      </c>
      <c r="G381" s="15">
        <f t="shared" si="402"/>
        <v>45844</v>
      </c>
      <c r="H381" s="15">
        <f t="shared" si="402"/>
        <v>45845</v>
      </c>
      <c r="I381" s="15">
        <f t="shared" si="402"/>
        <v>45846</v>
      </c>
      <c r="J381" s="15">
        <f t="shared" si="402"/>
        <v>45847</v>
      </c>
      <c r="K381" s="15">
        <f t="shared" si="402"/>
        <v>45848</v>
      </c>
      <c r="L381" s="15">
        <f t="shared" si="402"/>
        <v>45849</v>
      </c>
      <c r="M381" s="15">
        <f t="shared" si="402"/>
        <v>45850</v>
      </c>
      <c r="N381" s="15">
        <f t="shared" si="402"/>
        <v>45851</v>
      </c>
      <c r="O381" s="15">
        <f t="shared" si="402"/>
        <v>45852</v>
      </c>
      <c r="P381" s="15">
        <f t="shared" si="402"/>
        <v>45853</v>
      </c>
      <c r="Q381" s="15">
        <f t="shared" si="402"/>
        <v>45854</v>
      </c>
      <c r="R381" s="15">
        <f t="shared" si="402"/>
        <v>45855</v>
      </c>
      <c r="S381" s="15">
        <f t="shared" si="402"/>
        <v>45856</v>
      </c>
      <c r="T381" s="15">
        <f t="shared" si="402"/>
        <v>45857</v>
      </c>
      <c r="U381" s="15">
        <f t="shared" si="402"/>
        <v>45858</v>
      </c>
      <c r="V381" s="15">
        <f t="shared" si="402"/>
        <v>45859</v>
      </c>
      <c r="W381" s="15">
        <f t="shared" si="402"/>
        <v>45860</v>
      </c>
      <c r="X381" s="15">
        <f t="shared" si="402"/>
        <v>45861</v>
      </c>
      <c r="Y381" s="15">
        <f t="shared" si="402"/>
        <v>45862</v>
      </c>
      <c r="Z381" s="15">
        <f t="shared" si="402"/>
        <v>45863</v>
      </c>
      <c r="AA381" s="15">
        <f t="shared" si="402"/>
        <v>45864</v>
      </c>
      <c r="AB381" s="15">
        <f t="shared" si="402"/>
        <v>45865</v>
      </c>
      <c r="AC381" s="15">
        <f t="shared" si="402"/>
        <v>45866</v>
      </c>
      <c r="AD381" s="15">
        <f t="shared" si="402"/>
        <v>45867</v>
      </c>
      <c r="AE381" s="15">
        <f t="shared" si="402"/>
        <v>45868</v>
      </c>
      <c r="AF381" s="15">
        <f t="shared" si="402"/>
        <v>45869</v>
      </c>
    </row>
    <row r="382" spans="1:32" x14ac:dyDescent="0.15">
      <c r="A382" s="4">
        <f t="shared" si="396"/>
        <v>20258</v>
      </c>
      <c r="B382" s="15">
        <f>AF381+1</f>
        <v>45870</v>
      </c>
      <c r="C382" s="15">
        <f t="shared" ref="C382:AF382" si="403">B382+1</f>
        <v>45871</v>
      </c>
      <c r="D382" s="15">
        <f t="shared" si="403"/>
        <v>45872</v>
      </c>
      <c r="E382" s="15">
        <f t="shared" si="403"/>
        <v>45873</v>
      </c>
      <c r="F382" s="15">
        <f t="shared" si="403"/>
        <v>45874</v>
      </c>
      <c r="G382" s="15">
        <f t="shared" si="403"/>
        <v>45875</v>
      </c>
      <c r="H382" s="15">
        <f t="shared" si="403"/>
        <v>45876</v>
      </c>
      <c r="I382" s="15">
        <f t="shared" si="403"/>
        <v>45877</v>
      </c>
      <c r="J382" s="15">
        <f t="shared" si="403"/>
        <v>45878</v>
      </c>
      <c r="K382" s="15">
        <f t="shared" si="403"/>
        <v>45879</v>
      </c>
      <c r="L382" s="15">
        <f t="shared" si="403"/>
        <v>45880</v>
      </c>
      <c r="M382" s="15">
        <f t="shared" si="403"/>
        <v>45881</v>
      </c>
      <c r="N382" s="15">
        <f t="shared" si="403"/>
        <v>45882</v>
      </c>
      <c r="O382" s="15">
        <f t="shared" si="403"/>
        <v>45883</v>
      </c>
      <c r="P382" s="15">
        <f t="shared" si="403"/>
        <v>45884</v>
      </c>
      <c r="Q382" s="15">
        <f t="shared" si="403"/>
        <v>45885</v>
      </c>
      <c r="R382" s="15">
        <f t="shared" si="403"/>
        <v>45886</v>
      </c>
      <c r="S382" s="15">
        <f t="shared" si="403"/>
        <v>45887</v>
      </c>
      <c r="T382" s="15">
        <f t="shared" si="403"/>
        <v>45888</v>
      </c>
      <c r="U382" s="15">
        <f t="shared" si="403"/>
        <v>45889</v>
      </c>
      <c r="V382" s="15">
        <f t="shared" si="403"/>
        <v>45890</v>
      </c>
      <c r="W382" s="15">
        <f t="shared" si="403"/>
        <v>45891</v>
      </c>
      <c r="X382" s="15">
        <f t="shared" si="403"/>
        <v>45892</v>
      </c>
      <c r="Y382" s="15">
        <f t="shared" si="403"/>
        <v>45893</v>
      </c>
      <c r="Z382" s="15">
        <f t="shared" si="403"/>
        <v>45894</v>
      </c>
      <c r="AA382" s="15">
        <f t="shared" si="403"/>
        <v>45895</v>
      </c>
      <c r="AB382" s="15">
        <f t="shared" si="403"/>
        <v>45896</v>
      </c>
      <c r="AC382" s="15">
        <f t="shared" si="403"/>
        <v>45897</v>
      </c>
      <c r="AD382" s="15">
        <f t="shared" si="403"/>
        <v>45898</v>
      </c>
      <c r="AE382" s="15">
        <f t="shared" si="403"/>
        <v>45899</v>
      </c>
      <c r="AF382" s="15">
        <f t="shared" si="403"/>
        <v>45900</v>
      </c>
    </row>
    <row r="383" spans="1:32" x14ac:dyDescent="0.15">
      <c r="A383" s="4">
        <f t="shared" si="396"/>
        <v>20259</v>
      </c>
      <c r="B383" s="15">
        <f>AF382+1</f>
        <v>45901</v>
      </c>
      <c r="C383" s="15">
        <f t="shared" ref="C383:AE383" si="404">B383+1</f>
        <v>45902</v>
      </c>
      <c r="D383" s="15">
        <f t="shared" si="404"/>
        <v>45903</v>
      </c>
      <c r="E383" s="15">
        <f t="shared" si="404"/>
        <v>45904</v>
      </c>
      <c r="F383" s="15">
        <f t="shared" si="404"/>
        <v>45905</v>
      </c>
      <c r="G383" s="15">
        <f t="shared" si="404"/>
        <v>45906</v>
      </c>
      <c r="H383" s="15">
        <f t="shared" si="404"/>
        <v>45907</v>
      </c>
      <c r="I383" s="15">
        <f t="shared" si="404"/>
        <v>45908</v>
      </c>
      <c r="J383" s="15">
        <f t="shared" si="404"/>
        <v>45909</v>
      </c>
      <c r="K383" s="15">
        <f t="shared" si="404"/>
        <v>45910</v>
      </c>
      <c r="L383" s="15">
        <f t="shared" si="404"/>
        <v>45911</v>
      </c>
      <c r="M383" s="15">
        <f t="shared" si="404"/>
        <v>45912</v>
      </c>
      <c r="N383" s="15">
        <f t="shared" si="404"/>
        <v>45913</v>
      </c>
      <c r="O383" s="15">
        <f t="shared" si="404"/>
        <v>45914</v>
      </c>
      <c r="P383" s="15">
        <f t="shared" si="404"/>
        <v>45915</v>
      </c>
      <c r="Q383" s="15">
        <f t="shared" si="404"/>
        <v>45916</v>
      </c>
      <c r="R383" s="15">
        <f t="shared" si="404"/>
        <v>45917</v>
      </c>
      <c r="S383" s="15">
        <f t="shared" si="404"/>
        <v>45918</v>
      </c>
      <c r="T383" s="15">
        <f t="shared" si="404"/>
        <v>45919</v>
      </c>
      <c r="U383" s="15">
        <f t="shared" si="404"/>
        <v>45920</v>
      </c>
      <c r="V383" s="15">
        <f t="shared" si="404"/>
        <v>45921</v>
      </c>
      <c r="W383" s="15">
        <f t="shared" si="404"/>
        <v>45922</v>
      </c>
      <c r="X383" s="15">
        <f t="shared" si="404"/>
        <v>45923</v>
      </c>
      <c r="Y383" s="15">
        <f t="shared" si="404"/>
        <v>45924</v>
      </c>
      <c r="Z383" s="15">
        <f t="shared" si="404"/>
        <v>45925</v>
      </c>
      <c r="AA383" s="15">
        <f t="shared" si="404"/>
        <v>45926</v>
      </c>
      <c r="AB383" s="15">
        <f t="shared" si="404"/>
        <v>45927</v>
      </c>
      <c r="AC383" s="15">
        <f t="shared" si="404"/>
        <v>45928</v>
      </c>
      <c r="AD383" s="15">
        <f t="shared" si="404"/>
        <v>45929</v>
      </c>
      <c r="AE383" s="15">
        <f t="shared" si="404"/>
        <v>45930</v>
      </c>
    </row>
    <row r="384" spans="1:32" x14ac:dyDescent="0.15">
      <c r="A384" s="4">
        <f>A372+100</f>
        <v>202510</v>
      </c>
      <c r="B384" s="15">
        <f>AE383+1</f>
        <v>45931</v>
      </c>
      <c r="C384" s="15">
        <f t="shared" ref="C384:AF384" si="405">B384+1</f>
        <v>45932</v>
      </c>
      <c r="D384" s="15">
        <f t="shared" si="405"/>
        <v>45933</v>
      </c>
      <c r="E384" s="15">
        <f t="shared" si="405"/>
        <v>45934</v>
      </c>
      <c r="F384" s="15">
        <f t="shared" si="405"/>
        <v>45935</v>
      </c>
      <c r="G384" s="15">
        <f t="shared" si="405"/>
        <v>45936</v>
      </c>
      <c r="H384" s="15">
        <f t="shared" si="405"/>
        <v>45937</v>
      </c>
      <c r="I384" s="15">
        <f t="shared" si="405"/>
        <v>45938</v>
      </c>
      <c r="J384" s="15">
        <f t="shared" si="405"/>
        <v>45939</v>
      </c>
      <c r="K384" s="15">
        <f t="shared" si="405"/>
        <v>45940</v>
      </c>
      <c r="L384" s="15">
        <f t="shared" si="405"/>
        <v>45941</v>
      </c>
      <c r="M384" s="15">
        <f t="shared" si="405"/>
        <v>45942</v>
      </c>
      <c r="N384" s="15">
        <f t="shared" si="405"/>
        <v>45943</v>
      </c>
      <c r="O384" s="15">
        <f t="shared" si="405"/>
        <v>45944</v>
      </c>
      <c r="P384" s="15">
        <f t="shared" si="405"/>
        <v>45945</v>
      </c>
      <c r="Q384" s="15">
        <f t="shared" si="405"/>
        <v>45946</v>
      </c>
      <c r="R384" s="15">
        <f t="shared" si="405"/>
        <v>45947</v>
      </c>
      <c r="S384" s="15">
        <f t="shared" si="405"/>
        <v>45948</v>
      </c>
      <c r="T384" s="15">
        <f t="shared" si="405"/>
        <v>45949</v>
      </c>
      <c r="U384" s="15">
        <f t="shared" si="405"/>
        <v>45950</v>
      </c>
      <c r="V384" s="15">
        <f t="shared" si="405"/>
        <v>45951</v>
      </c>
      <c r="W384" s="15">
        <f t="shared" si="405"/>
        <v>45952</v>
      </c>
      <c r="X384" s="15">
        <f t="shared" si="405"/>
        <v>45953</v>
      </c>
      <c r="Y384" s="15">
        <f t="shared" si="405"/>
        <v>45954</v>
      </c>
      <c r="Z384" s="15">
        <f t="shared" si="405"/>
        <v>45955</v>
      </c>
      <c r="AA384" s="15">
        <f t="shared" si="405"/>
        <v>45956</v>
      </c>
      <c r="AB384" s="15">
        <f t="shared" si="405"/>
        <v>45957</v>
      </c>
      <c r="AC384" s="15">
        <f t="shared" si="405"/>
        <v>45958</v>
      </c>
      <c r="AD384" s="15">
        <f t="shared" si="405"/>
        <v>45959</v>
      </c>
      <c r="AE384" s="15">
        <f t="shared" si="405"/>
        <v>45960</v>
      </c>
      <c r="AF384" s="15">
        <f t="shared" si="405"/>
        <v>45961</v>
      </c>
    </row>
    <row r="385" spans="1:32" x14ac:dyDescent="0.15">
      <c r="A385" s="4">
        <f>A373+100</f>
        <v>202511</v>
      </c>
      <c r="B385" s="15">
        <f>AF384+1</f>
        <v>45962</v>
      </c>
      <c r="C385" s="15">
        <f t="shared" ref="C385:AE385" si="406">B385+1</f>
        <v>45963</v>
      </c>
      <c r="D385" s="15">
        <f t="shared" si="406"/>
        <v>45964</v>
      </c>
      <c r="E385" s="15">
        <f t="shared" si="406"/>
        <v>45965</v>
      </c>
      <c r="F385" s="15">
        <f t="shared" si="406"/>
        <v>45966</v>
      </c>
      <c r="G385" s="15">
        <f t="shared" si="406"/>
        <v>45967</v>
      </c>
      <c r="H385" s="15">
        <f t="shared" si="406"/>
        <v>45968</v>
      </c>
      <c r="I385" s="15">
        <f t="shared" si="406"/>
        <v>45969</v>
      </c>
      <c r="J385" s="15">
        <f t="shared" si="406"/>
        <v>45970</v>
      </c>
      <c r="K385" s="15">
        <f t="shared" si="406"/>
        <v>45971</v>
      </c>
      <c r="L385" s="15">
        <f t="shared" si="406"/>
        <v>45972</v>
      </c>
      <c r="M385" s="15">
        <f t="shared" si="406"/>
        <v>45973</v>
      </c>
      <c r="N385" s="15">
        <f t="shared" si="406"/>
        <v>45974</v>
      </c>
      <c r="O385" s="15">
        <f t="shared" si="406"/>
        <v>45975</v>
      </c>
      <c r="P385" s="15">
        <f t="shared" si="406"/>
        <v>45976</v>
      </c>
      <c r="Q385" s="15">
        <f t="shared" si="406"/>
        <v>45977</v>
      </c>
      <c r="R385" s="15">
        <f t="shared" si="406"/>
        <v>45978</v>
      </c>
      <c r="S385" s="15">
        <f t="shared" si="406"/>
        <v>45979</v>
      </c>
      <c r="T385" s="15">
        <f t="shared" si="406"/>
        <v>45980</v>
      </c>
      <c r="U385" s="15">
        <f t="shared" si="406"/>
        <v>45981</v>
      </c>
      <c r="V385" s="15">
        <f t="shared" si="406"/>
        <v>45982</v>
      </c>
      <c r="W385" s="15">
        <f t="shared" si="406"/>
        <v>45983</v>
      </c>
      <c r="X385" s="15">
        <f t="shared" si="406"/>
        <v>45984</v>
      </c>
      <c r="Y385" s="15">
        <f t="shared" si="406"/>
        <v>45985</v>
      </c>
      <c r="Z385" s="15">
        <f t="shared" si="406"/>
        <v>45986</v>
      </c>
      <c r="AA385" s="15">
        <f t="shared" si="406"/>
        <v>45987</v>
      </c>
      <c r="AB385" s="15">
        <f t="shared" si="406"/>
        <v>45988</v>
      </c>
      <c r="AC385" s="15">
        <f t="shared" si="406"/>
        <v>45989</v>
      </c>
      <c r="AD385" s="15">
        <f t="shared" si="406"/>
        <v>45990</v>
      </c>
      <c r="AE385" s="15">
        <f t="shared" si="406"/>
        <v>45991</v>
      </c>
    </row>
    <row r="386" spans="1:32" ht="12" thickBot="1" x14ac:dyDescent="0.2">
      <c r="A386" s="16">
        <f>A374+100</f>
        <v>202512</v>
      </c>
      <c r="B386" s="17">
        <f>AE385+1</f>
        <v>45992</v>
      </c>
      <c r="C386" s="17">
        <f t="shared" ref="C386:AF395" si="407">B386+1</f>
        <v>45993</v>
      </c>
      <c r="D386" s="17">
        <f t="shared" si="407"/>
        <v>45994</v>
      </c>
      <c r="E386" s="17">
        <f t="shared" si="407"/>
        <v>45995</v>
      </c>
      <c r="F386" s="17">
        <f t="shared" si="407"/>
        <v>45996</v>
      </c>
      <c r="G386" s="17">
        <f t="shared" si="407"/>
        <v>45997</v>
      </c>
      <c r="H386" s="17">
        <f t="shared" si="407"/>
        <v>45998</v>
      </c>
      <c r="I386" s="17">
        <f t="shared" si="407"/>
        <v>45999</v>
      </c>
      <c r="J386" s="17">
        <f t="shared" si="407"/>
        <v>46000</v>
      </c>
      <c r="K386" s="17">
        <f t="shared" si="407"/>
        <v>46001</v>
      </c>
      <c r="L386" s="17">
        <f t="shared" si="407"/>
        <v>46002</v>
      </c>
      <c r="M386" s="17">
        <f t="shared" si="407"/>
        <v>46003</v>
      </c>
      <c r="N386" s="17">
        <f t="shared" si="407"/>
        <v>46004</v>
      </c>
      <c r="O386" s="17">
        <f t="shared" si="407"/>
        <v>46005</v>
      </c>
      <c r="P386" s="17">
        <f t="shared" si="407"/>
        <v>46006</v>
      </c>
      <c r="Q386" s="17">
        <f t="shared" si="407"/>
        <v>46007</v>
      </c>
      <c r="R386" s="17">
        <f t="shared" si="407"/>
        <v>46008</v>
      </c>
      <c r="S386" s="17">
        <f t="shared" si="407"/>
        <v>46009</v>
      </c>
      <c r="T386" s="17">
        <f t="shared" si="407"/>
        <v>46010</v>
      </c>
      <c r="U386" s="17">
        <f t="shared" si="407"/>
        <v>46011</v>
      </c>
      <c r="V386" s="17">
        <f t="shared" si="407"/>
        <v>46012</v>
      </c>
      <c r="W386" s="17">
        <f t="shared" si="407"/>
        <v>46013</v>
      </c>
      <c r="X386" s="17">
        <f t="shared" si="407"/>
        <v>46014</v>
      </c>
      <c r="Y386" s="17">
        <f t="shared" si="407"/>
        <v>46015</v>
      </c>
      <c r="Z386" s="17">
        <f t="shared" si="407"/>
        <v>46016</v>
      </c>
      <c r="AA386" s="17">
        <f t="shared" si="407"/>
        <v>46017</v>
      </c>
      <c r="AB386" s="17">
        <f t="shared" si="407"/>
        <v>46018</v>
      </c>
      <c r="AC386" s="17">
        <f t="shared" si="407"/>
        <v>46019</v>
      </c>
      <c r="AD386" s="17">
        <f t="shared" si="407"/>
        <v>46020</v>
      </c>
      <c r="AE386" s="17">
        <f t="shared" si="407"/>
        <v>46021</v>
      </c>
      <c r="AF386" s="17">
        <f t="shared" si="407"/>
        <v>46022</v>
      </c>
    </row>
    <row r="387" spans="1:32" x14ac:dyDescent="0.15">
      <c r="A387" s="4">
        <f>A375+10</f>
        <v>20261</v>
      </c>
      <c r="B387" s="15">
        <v>46023</v>
      </c>
      <c r="C387" s="15">
        <f>B387+1</f>
        <v>46024</v>
      </c>
      <c r="D387" s="15">
        <f t="shared" si="407"/>
        <v>46025</v>
      </c>
      <c r="E387" s="15">
        <f t="shared" si="407"/>
        <v>46026</v>
      </c>
      <c r="F387" s="15">
        <f t="shared" si="407"/>
        <v>46027</v>
      </c>
      <c r="G387" s="15">
        <f t="shared" si="407"/>
        <v>46028</v>
      </c>
      <c r="H387" s="15">
        <f t="shared" si="407"/>
        <v>46029</v>
      </c>
      <c r="I387" s="15">
        <f t="shared" si="407"/>
        <v>46030</v>
      </c>
      <c r="J387" s="15">
        <f t="shared" si="407"/>
        <v>46031</v>
      </c>
      <c r="K387" s="15">
        <f t="shared" si="407"/>
        <v>46032</v>
      </c>
      <c r="L387" s="15">
        <f t="shared" si="407"/>
        <v>46033</v>
      </c>
      <c r="M387" s="15">
        <f t="shared" si="407"/>
        <v>46034</v>
      </c>
      <c r="N387" s="15">
        <f t="shared" si="407"/>
        <v>46035</v>
      </c>
      <c r="O387" s="15">
        <f t="shared" si="407"/>
        <v>46036</v>
      </c>
      <c r="P387" s="15">
        <f t="shared" si="407"/>
        <v>46037</v>
      </c>
      <c r="Q387" s="15">
        <f t="shared" si="407"/>
        <v>46038</v>
      </c>
      <c r="R387" s="15">
        <f t="shared" si="407"/>
        <v>46039</v>
      </c>
      <c r="S387" s="15">
        <f t="shared" si="407"/>
        <v>46040</v>
      </c>
      <c r="T387" s="15">
        <f t="shared" si="407"/>
        <v>46041</v>
      </c>
      <c r="U387" s="15">
        <f t="shared" si="407"/>
        <v>46042</v>
      </c>
      <c r="V387" s="15">
        <f t="shared" si="407"/>
        <v>46043</v>
      </c>
      <c r="W387" s="15">
        <f t="shared" si="407"/>
        <v>46044</v>
      </c>
      <c r="X387" s="15">
        <f t="shared" si="407"/>
        <v>46045</v>
      </c>
      <c r="Y387" s="15">
        <f t="shared" si="407"/>
        <v>46046</v>
      </c>
      <c r="Z387" s="15">
        <f t="shared" si="407"/>
        <v>46047</v>
      </c>
      <c r="AA387" s="15">
        <f t="shared" si="407"/>
        <v>46048</v>
      </c>
      <c r="AB387" s="15">
        <f t="shared" si="407"/>
        <v>46049</v>
      </c>
      <c r="AC387" s="15">
        <f t="shared" si="407"/>
        <v>46050</v>
      </c>
      <c r="AD387" s="15">
        <f t="shared" si="407"/>
        <v>46051</v>
      </c>
      <c r="AE387" s="15">
        <f t="shared" si="407"/>
        <v>46052</v>
      </c>
      <c r="AF387" s="15">
        <f t="shared" si="407"/>
        <v>46053</v>
      </c>
    </row>
    <row r="388" spans="1:32" x14ac:dyDescent="0.15">
      <c r="A388" s="4">
        <f t="shared" ref="A388:A395" si="408">A376+10</f>
        <v>20262</v>
      </c>
      <c r="B388" s="15">
        <f>AF387+1</f>
        <v>46054</v>
      </c>
      <c r="C388" s="15">
        <f>B388+1</f>
        <v>46055</v>
      </c>
      <c r="D388" s="15">
        <f t="shared" si="407"/>
        <v>46056</v>
      </c>
      <c r="E388" s="15">
        <f t="shared" si="407"/>
        <v>46057</v>
      </c>
      <c r="F388" s="15">
        <f t="shared" si="407"/>
        <v>46058</v>
      </c>
      <c r="G388" s="15">
        <f t="shared" si="407"/>
        <v>46059</v>
      </c>
      <c r="H388" s="15">
        <f t="shared" si="407"/>
        <v>46060</v>
      </c>
      <c r="I388" s="15">
        <f t="shared" si="407"/>
        <v>46061</v>
      </c>
      <c r="J388" s="15">
        <f t="shared" si="407"/>
        <v>46062</v>
      </c>
      <c r="K388" s="15">
        <f t="shared" si="407"/>
        <v>46063</v>
      </c>
      <c r="L388" s="15">
        <f t="shared" si="407"/>
        <v>46064</v>
      </c>
      <c r="M388" s="15">
        <f t="shared" si="407"/>
        <v>46065</v>
      </c>
      <c r="N388" s="15">
        <f t="shared" si="407"/>
        <v>46066</v>
      </c>
      <c r="O388" s="15">
        <f t="shared" si="407"/>
        <v>46067</v>
      </c>
      <c r="P388" s="15">
        <f t="shared" si="407"/>
        <v>46068</v>
      </c>
      <c r="Q388" s="15">
        <f t="shared" si="407"/>
        <v>46069</v>
      </c>
      <c r="R388" s="15">
        <f t="shared" si="407"/>
        <v>46070</v>
      </c>
      <c r="S388" s="15">
        <f t="shared" si="407"/>
        <v>46071</v>
      </c>
      <c r="T388" s="15">
        <f t="shared" si="407"/>
        <v>46072</v>
      </c>
      <c r="U388" s="15">
        <f t="shared" si="407"/>
        <v>46073</v>
      </c>
      <c r="V388" s="15">
        <f t="shared" si="407"/>
        <v>46074</v>
      </c>
      <c r="W388" s="15">
        <f t="shared" si="407"/>
        <v>46075</v>
      </c>
      <c r="X388" s="15">
        <f t="shared" si="407"/>
        <v>46076</v>
      </c>
      <c r="Y388" s="15">
        <f t="shared" si="407"/>
        <v>46077</v>
      </c>
      <c r="Z388" s="15">
        <f t="shared" si="407"/>
        <v>46078</v>
      </c>
      <c r="AA388" s="15">
        <f t="shared" si="407"/>
        <v>46079</v>
      </c>
      <c r="AB388" s="15">
        <f t="shared" si="407"/>
        <v>46080</v>
      </c>
      <c r="AC388" s="15">
        <f t="shared" si="407"/>
        <v>46081</v>
      </c>
      <c r="AD388" s="15"/>
      <c r="AE388" s="15"/>
      <c r="AF388" s="15"/>
    </row>
    <row r="389" spans="1:32" x14ac:dyDescent="0.15">
      <c r="A389" s="4">
        <f t="shared" si="408"/>
        <v>20263</v>
      </c>
      <c r="B389" s="15">
        <f>AC388+1</f>
        <v>46082</v>
      </c>
      <c r="C389" s="15">
        <f>B389+1</f>
        <v>46083</v>
      </c>
      <c r="D389" s="15">
        <f t="shared" si="407"/>
        <v>46084</v>
      </c>
      <c r="E389" s="15">
        <f t="shared" si="407"/>
        <v>46085</v>
      </c>
      <c r="F389" s="15">
        <f t="shared" si="407"/>
        <v>46086</v>
      </c>
      <c r="G389" s="15">
        <f t="shared" si="407"/>
        <v>46087</v>
      </c>
      <c r="H389" s="15">
        <f t="shared" si="407"/>
        <v>46088</v>
      </c>
      <c r="I389" s="15">
        <f t="shared" si="407"/>
        <v>46089</v>
      </c>
      <c r="J389" s="15">
        <f t="shared" si="407"/>
        <v>46090</v>
      </c>
      <c r="K389" s="15">
        <f t="shared" si="407"/>
        <v>46091</v>
      </c>
      <c r="L389" s="15">
        <f t="shared" si="407"/>
        <v>46092</v>
      </c>
      <c r="M389" s="15">
        <f t="shared" si="407"/>
        <v>46093</v>
      </c>
      <c r="N389" s="15">
        <f t="shared" si="407"/>
        <v>46094</v>
      </c>
      <c r="O389" s="15">
        <f t="shared" si="407"/>
        <v>46095</v>
      </c>
      <c r="P389" s="15">
        <f t="shared" si="407"/>
        <v>46096</v>
      </c>
      <c r="Q389" s="15">
        <f t="shared" si="407"/>
        <v>46097</v>
      </c>
      <c r="R389" s="15">
        <f t="shared" si="407"/>
        <v>46098</v>
      </c>
      <c r="S389" s="15">
        <f t="shared" si="407"/>
        <v>46099</v>
      </c>
      <c r="T389" s="15">
        <f t="shared" si="407"/>
        <v>46100</v>
      </c>
      <c r="U389" s="15">
        <f t="shared" si="407"/>
        <v>46101</v>
      </c>
      <c r="V389" s="15">
        <f t="shared" si="407"/>
        <v>46102</v>
      </c>
      <c r="W389" s="15">
        <f t="shared" si="407"/>
        <v>46103</v>
      </c>
      <c r="X389" s="15">
        <f t="shared" si="407"/>
        <v>46104</v>
      </c>
      <c r="Y389" s="15">
        <f t="shared" si="407"/>
        <v>46105</v>
      </c>
      <c r="Z389" s="15">
        <f t="shared" si="407"/>
        <v>46106</v>
      </c>
      <c r="AA389" s="15">
        <f t="shared" si="407"/>
        <v>46107</v>
      </c>
      <c r="AB389" s="15">
        <f t="shared" si="407"/>
        <v>46108</v>
      </c>
      <c r="AC389" s="15">
        <f t="shared" si="407"/>
        <v>46109</v>
      </c>
      <c r="AD389" s="15">
        <f t="shared" ref="AD389:AD399" si="409">AC389+1</f>
        <v>46110</v>
      </c>
      <c r="AE389" s="15">
        <f t="shared" ref="AE389:AE399" si="410">AD389+1</f>
        <v>46111</v>
      </c>
      <c r="AF389" s="15">
        <f>AE389+1</f>
        <v>46112</v>
      </c>
    </row>
    <row r="390" spans="1:32" x14ac:dyDescent="0.15">
      <c r="A390" s="4">
        <f t="shared" si="408"/>
        <v>20264</v>
      </c>
      <c r="B390" s="15">
        <f>AF389+1</f>
        <v>46113</v>
      </c>
      <c r="C390" s="15">
        <f>B390+1</f>
        <v>46114</v>
      </c>
      <c r="D390" s="15">
        <f t="shared" si="407"/>
        <v>46115</v>
      </c>
      <c r="E390" s="15">
        <f t="shared" si="407"/>
        <v>46116</v>
      </c>
      <c r="F390" s="15">
        <f t="shared" si="407"/>
        <v>46117</v>
      </c>
      <c r="G390" s="15">
        <f t="shared" si="407"/>
        <v>46118</v>
      </c>
      <c r="H390" s="15">
        <f t="shared" si="407"/>
        <v>46119</v>
      </c>
      <c r="I390" s="15">
        <f t="shared" si="407"/>
        <v>46120</v>
      </c>
      <c r="J390" s="15">
        <f t="shared" si="407"/>
        <v>46121</v>
      </c>
      <c r="K390" s="15">
        <f t="shared" si="407"/>
        <v>46122</v>
      </c>
      <c r="L390" s="15">
        <f t="shared" si="407"/>
        <v>46123</v>
      </c>
      <c r="M390" s="15">
        <f t="shared" si="407"/>
        <v>46124</v>
      </c>
      <c r="N390" s="15">
        <f t="shared" si="407"/>
        <v>46125</v>
      </c>
      <c r="O390" s="15">
        <f t="shared" si="407"/>
        <v>46126</v>
      </c>
      <c r="P390" s="15">
        <f t="shared" si="407"/>
        <v>46127</v>
      </c>
      <c r="Q390" s="15">
        <f t="shared" si="407"/>
        <v>46128</v>
      </c>
      <c r="R390" s="15">
        <f t="shared" si="407"/>
        <v>46129</v>
      </c>
      <c r="S390" s="15">
        <f t="shared" si="407"/>
        <v>46130</v>
      </c>
      <c r="T390" s="15">
        <f t="shared" si="407"/>
        <v>46131</v>
      </c>
      <c r="U390" s="15">
        <f t="shared" si="407"/>
        <v>46132</v>
      </c>
      <c r="V390" s="15">
        <f t="shared" si="407"/>
        <v>46133</v>
      </c>
      <c r="W390" s="15">
        <f t="shared" si="407"/>
        <v>46134</v>
      </c>
      <c r="X390" s="15">
        <f t="shared" si="407"/>
        <v>46135</v>
      </c>
      <c r="Y390" s="15">
        <f t="shared" si="407"/>
        <v>46136</v>
      </c>
      <c r="Z390" s="15">
        <f t="shared" si="407"/>
        <v>46137</v>
      </c>
      <c r="AA390" s="15">
        <f t="shared" si="407"/>
        <v>46138</v>
      </c>
      <c r="AB390" s="15">
        <f t="shared" si="407"/>
        <v>46139</v>
      </c>
      <c r="AC390" s="15">
        <f t="shared" si="407"/>
        <v>46140</v>
      </c>
      <c r="AD390" s="15">
        <f t="shared" si="409"/>
        <v>46141</v>
      </c>
      <c r="AE390" s="15">
        <f t="shared" si="410"/>
        <v>46142</v>
      </c>
      <c r="AF390" s="15"/>
    </row>
    <row r="391" spans="1:32" x14ac:dyDescent="0.15">
      <c r="A391" s="4">
        <f t="shared" si="408"/>
        <v>20265</v>
      </c>
      <c r="B391" s="15">
        <f>AE390+1</f>
        <v>46143</v>
      </c>
      <c r="C391" s="15">
        <f t="shared" ref="C391:C398" si="411">B391+1</f>
        <v>46144</v>
      </c>
      <c r="D391" s="15">
        <f t="shared" si="407"/>
        <v>46145</v>
      </c>
      <c r="E391" s="15">
        <f t="shared" si="407"/>
        <v>46146</v>
      </c>
      <c r="F391" s="15">
        <f t="shared" si="407"/>
        <v>46147</v>
      </c>
      <c r="G391" s="15">
        <f t="shared" si="407"/>
        <v>46148</v>
      </c>
      <c r="H391" s="15">
        <f t="shared" si="407"/>
        <v>46149</v>
      </c>
      <c r="I391" s="15">
        <f t="shared" si="407"/>
        <v>46150</v>
      </c>
      <c r="J391" s="15">
        <f t="shared" si="407"/>
        <v>46151</v>
      </c>
      <c r="K391" s="15">
        <f t="shared" si="407"/>
        <v>46152</v>
      </c>
      <c r="L391" s="15">
        <f t="shared" si="407"/>
        <v>46153</v>
      </c>
      <c r="M391" s="15">
        <f t="shared" si="407"/>
        <v>46154</v>
      </c>
      <c r="N391" s="15">
        <f t="shared" si="407"/>
        <v>46155</v>
      </c>
      <c r="O391" s="15">
        <f t="shared" si="407"/>
        <v>46156</v>
      </c>
      <c r="P391" s="15">
        <f t="shared" si="407"/>
        <v>46157</v>
      </c>
      <c r="Q391" s="15">
        <f t="shared" si="407"/>
        <v>46158</v>
      </c>
      <c r="R391" s="15">
        <f t="shared" si="407"/>
        <v>46159</v>
      </c>
      <c r="S391" s="15">
        <f t="shared" si="407"/>
        <v>46160</v>
      </c>
      <c r="T391" s="15">
        <f t="shared" si="407"/>
        <v>46161</v>
      </c>
      <c r="U391" s="15">
        <f t="shared" si="407"/>
        <v>46162</v>
      </c>
      <c r="V391" s="15">
        <f t="shared" si="407"/>
        <v>46163</v>
      </c>
      <c r="W391" s="15">
        <f t="shared" si="407"/>
        <v>46164</v>
      </c>
      <c r="X391" s="15">
        <f t="shared" si="407"/>
        <v>46165</v>
      </c>
      <c r="Y391" s="15">
        <f t="shared" si="407"/>
        <v>46166</v>
      </c>
      <c r="Z391" s="15">
        <f t="shared" si="407"/>
        <v>46167</v>
      </c>
      <c r="AA391" s="15">
        <f t="shared" si="407"/>
        <v>46168</v>
      </c>
      <c r="AB391" s="15">
        <f t="shared" si="407"/>
        <v>46169</v>
      </c>
      <c r="AC391" s="15">
        <f t="shared" si="407"/>
        <v>46170</v>
      </c>
      <c r="AD391" s="15">
        <f t="shared" si="409"/>
        <v>46171</v>
      </c>
      <c r="AE391" s="15">
        <f t="shared" si="410"/>
        <v>46172</v>
      </c>
      <c r="AF391" s="15">
        <f>AE391+1</f>
        <v>46173</v>
      </c>
    </row>
    <row r="392" spans="1:32" x14ac:dyDescent="0.15">
      <c r="A392" s="4">
        <f t="shared" si="408"/>
        <v>20266</v>
      </c>
      <c r="B392" s="15">
        <f>AF391+1</f>
        <v>46174</v>
      </c>
      <c r="C392" s="15">
        <f t="shared" si="411"/>
        <v>46175</v>
      </c>
      <c r="D392" s="15">
        <f t="shared" si="407"/>
        <v>46176</v>
      </c>
      <c r="E392" s="15">
        <f t="shared" si="407"/>
        <v>46177</v>
      </c>
      <c r="F392" s="15">
        <f t="shared" si="407"/>
        <v>46178</v>
      </c>
      <c r="G392" s="15">
        <f t="shared" si="407"/>
        <v>46179</v>
      </c>
      <c r="H392" s="15">
        <f t="shared" si="407"/>
        <v>46180</v>
      </c>
      <c r="I392" s="15">
        <f t="shared" si="407"/>
        <v>46181</v>
      </c>
      <c r="J392" s="15">
        <f t="shared" si="407"/>
        <v>46182</v>
      </c>
      <c r="K392" s="15">
        <f t="shared" si="407"/>
        <v>46183</v>
      </c>
      <c r="L392" s="15">
        <f t="shared" si="407"/>
        <v>46184</v>
      </c>
      <c r="M392" s="15">
        <f t="shared" si="407"/>
        <v>46185</v>
      </c>
      <c r="N392" s="15">
        <f t="shared" si="407"/>
        <v>46186</v>
      </c>
      <c r="O392" s="15">
        <f t="shared" si="407"/>
        <v>46187</v>
      </c>
      <c r="P392" s="15">
        <f t="shared" si="407"/>
        <v>46188</v>
      </c>
      <c r="Q392" s="15">
        <f t="shared" si="407"/>
        <v>46189</v>
      </c>
      <c r="R392" s="15">
        <f t="shared" si="407"/>
        <v>46190</v>
      </c>
      <c r="S392" s="15">
        <f t="shared" si="407"/>
        <v>46191</v>
      </c>
      <c r="T392" s="15">
        <f t="shared" si="407"/>
        <v>46192</v>
      </c>
      <c r="U392" s="15">
        <f t="shared" si="407"/>
        <v>46193</v>
      </c>
      <c r="V392" s="15">
        <f t="shared" si="407"/>
        <v>46194</v>
      </c>
      <c r="W392" s="15">
        <f t="shared" si="407"/>
        <v>46195</v>
      </c>
      <c r="X392" s="15">
        <f t="shared" si="407"/>
        <v>46196</v>
      </c>
      <c r="Y392" s="15">
        <f t="shared" si="407"/>
        <v>46197</v>
      </c>
      <c r="Z392" s="15">
        <f t="shared" si="407"/>
        <v>46198</v>
      </c>
      <c r="AA392" s="15">
        <f t="shared" si="407"/>
        <v>46199</v>
      </c>
      <c r="AB392" s="15">
        <f t="shared" si="407"/>
        <v>46200</v>
      </c>
      <c r="AC392" s="15">
        <f t="shared" si="407"/>
        <v>46201</v>
      </c>
      <c r="AD392" s="15">
        <f t="shared" si="409"/>
        <v>46202</v>
      </c>
      <c r="AE392" s="15">
        <f t="shared" si="410"/>
        <v>46203</v>
      </c>
    </row>
    <row r="393" spans="1:32" x14ac:dyDescent="0.15">
      <c r="A393" s="4">
        <f t="shared" si="408"/>
        <v>20267</v>
      </c>
      <c r="B393" s="15">
        <f>AE392+1</f>
        <v>46204</v>
      </c>
      <c r="C393" s="15">
        <f t="shared" si="411"/>
        <v>46205</v>
      </c>
      <c r="D393" s="15">
        <f t="shared" si="407"/>
        <v>46206</v>
      </c>
      <c r="E393" s="15">
        <f t="shared" si="407"/>
        <v>46207</v>
      </c>
      <c r="F393" s="15">
        <f t="shared" si="407"/>
        <v>46208</v>
      </c>
      <c r="G393" s="15">
        <f t="shared" si="407"/>
        <v>46209</v>
      </c>
      <c r="H393" s="15">
        <f t="shared" si="407"/>
        <v>46210</v>
      </c>
      <c r="I393" s="15">
        <f t="shared" si="407"/>
        <v>46211</v>
      </c>
      <c r="J393" s="15">
        <f t="shared" si="407"/>
        <v>46212</v>
      </c>
      <c r="K393" s="15">
        <f t="shared" si="407"/>
        <v>46213</v>
      </c>
      <c r="L393" s="15">
        <f t="shared" si="407"/>
        <v>46214</v>
      </c>
      <c r="M393" s="15">
        <f t="shared" si="407"/>
        <v>46215</v>
      </c>
      <c r="N393" s="15">
        <f t="shared" si="407"/>
        <v>46216</v>
      </c>
      <c r="O393" s="15">
        <f t="shared" si="407"/>
        <v>46217</v>
      </c>
      <c r="P393" s="15">
        <f t="shared" si="407"/>
        <v>46218</v>
      </c>
      <c r="Q393" s="15">
        <f t="shared" si="407"/>
        <v>46219</v>
      </c>
      <c r="R393" s="15">
        <f t="shared" si="407"/>
        <v>46220</v>
      </c>
      <c r="S393" s="15">
        <f t="shared" si="407"/>
        <v>46221</v>
      </c>
      <c r="T393" s="15">
        <f t="shared" si="407"/>
        <v>46222</v>
      </c>
      <c r="U393" s="15">
        <f t="shared" si="407"/>
        <v>46223</v>
      </c>
      <c r="V393" s="15">
        <f t="shared" si="407"/>
        <v>46224</v>
      </c>
      <c r="W393" s="15">
        <f t="shared" si="407"/>
        <v>46225</v>
      </c>
      <c r="X393" s="15">
        <f t="shared" si="407"/>
        <v>46226</v>
      </c>
      <c r="Y393" s="15">
        <f t="shared" si="407"/>
        <v>46227</v>
      </c>
      <c r="Z393" s="15">
        <f t="shared" si="407"/>
        <v>46228</v>
      </c>
      <c r="AA393" s="15">
        <f t="shared" si="407"/>
        <v>46229</v>
      </c>
      <c r="AB393" s="15">
        <f t="shared" si="407"/>
        <v>46230</v>
      </c>
      <c r="AC393" s="15">
        <f t="shared" si="407"/>
        <v>46231</v>
      </c>
      <c r="AD393" s="15">
        <f t="shared" si="409"/>
        <v>46232</v>
      </c>
      <c r="AE393" s="15">
        <f t="shared" si="410"/>
        <v>46233</v>
      </c>
      <c r="AF393" s="15">
        <f>AE393+1</f>
        <v>46234</v>
      </c>
    </row>
    <row r="394" spans="1:32" x14ac:dyDescent="0.15">
      <c r="A394" s="4">
        <f t="shared" si="408"/>
        <v>20268</v>
      </c>
      <c r="B394" s="15">
        <f>AF393+1</f>
        <v>46235</v>
      </c>
      <c r="C394" s="15">
        <f t="shared" si="411"/>
        <v>46236</v>
      </c>
      <c r="D394" s="15">
        <f t="shared" si="407"/>
        <v>46237</v>
      </c>
      <c r="E394" s="15">
        <f t="shared" si="407"/>
        <v>46238</v>
      </c>
      <c r="F394" s="15">
        <f t="shared" si="407"/>
        <v>46239</v>
      </c>
      <c r="G394" s="15">
        <f t="shared" si="407"/>
        <v>46240</v>
      </c>
      <c r="H394" s="15">
        <f t="shared" si="407"/>
        <v>46241</v>
      </c>
      <c r="I394" s="15">
        <f t="shared" si="407"/>
        <v>46242</v>
      </c>
      <c r="J394" s="15">
        <f t="shared" si="407"/>
        <v>46243</v>
      </c>
      <c r="K394" s="15">
        <f t="shared" si="407"/>
        <v>46244</v>
      </c>
      <c r="L394" s="15">
        <f t="shared" si="407"/>
        <v>46245</v>
      </c>
      <c r="M394" s="15">
        <f t="shared" si="407"/>
        <v>46246</v>
      </c>
      <c r="N394" s="15">
        <f t="shared" si="407"/>
        <v>46247</v>
      </c>
      <c r="O394" s="15">
        <f t="shared" si="407"/>
        <v>46248</v>
      </c>
      <c r="P394" s="15">
        <f t="shared" si="407"/>
        <v>46249</v>
      </c>
      <c r="Q394" s="15">
        <f t="shared" si="407"/>
        <v>46250</v>
      </c>
      <c r="R394" s="15">
        <f t="shared" si="407"/>
        <v>46251</v>
      </c>
      <c r="S394" s="15">
        <f t="shared" si="407"/>
        <v>46252</v>
      </c>
      <c r="T394" s="15">
        <f t="shared" si="407"/>
        <v>46253</v>
      </c>
      <c r="U394" s="15">
        <f t="shared" si="407"/>
        <v>46254</v>
      </c>
      <c r="V394" s="15">
        <f t="shared" si="407"/>
        <v>46255</v>
      </c>
      <c r="W394" s="15">
        <f t="shared" si="407"/>
        <v>46256</v>
      </c>
      <c r="X394" s="15">
        <f t="shared" si="407"/>
        <v>46257</v>
      </c>
      <c r="Y394" s="15">
        <f t="shared" si="407"/>
        <v>46258</v>
      </c>
      <c r="Z394" s="15">
        <f t="shared" si="407"/>
        <v>46259</v>
      </c>
      <c r="AA394" s="15">
        <f t="shared" si="407"/>
        <v>46260</v>
      </c>
      <c r="AB394" s="15">
        <f t="shared" si="407"/>
        <v>46261</v>
      </c>
      <c r="AC394" s="15">
        <f t="shared" si="407"/>
        <v>46262</v>
      </c>
      <c r="AD394" s="15">
        <f t="shared" si="409"/>
        <v>46263</v>
      </c>
      <c r="AE394" s="15">
        <f t="shared" si="410"/>
        <v>46264</v>
      </c>
      <c r="AF394" s="15">
        <f>AE394+1</f>
        <v>46265</v>
      </c>
    </row>
    <row r="395" spans="1:32" x14ac:dyDescent="0.15">
      <c r="A395" s="4">
        <f t="shared" si="408"/>
        <v>20269</v>
      </c>
      <c r="B395" s="15">
        <f>AF394+1</f>
        <v>46266</v>
      </c>
      <c r="C395" s="15">
        <f t="shared" si="411"/>
        <v>46267</v>
      </c>
      <c r="D395" s="15">
        <f t="shared" si="407"/>
        <v>46268</v>
      </c>
      <c r="E395" s="15">
        <f t="shared" si="407"/>
        <v>46269</v>
      </c>
      <c r="F395" s="15">
        <f t="shared" si="407"/>
        <v>46270</v>
      </c>
      <c r="G395" s="15">
        <f t="shared" si="407"/>
        <v>46271</v>
      </c>
      <c r="H395" s="15">
        <f t="shared" si="407"/>
        <v>46272</v>
      </c>
      <c r="I395" s="15">
        <f t="shared" si="407"/>
        <v>46273</v>
      </c>
      <c r="J395" s="15">
        <f t="shared" si="407"/>
        <v>46274</v>
      </c>
      <c r="K395" s="15">
        <f t="shared" si="407"/>
        <v>46275</v>
      </c>
      <c r="L395" s="15">
        <f t="shared" si="407"/>
        <v>46276</v>
      </c>
      <c r="M395" s="15">
        <f t="shared" si="407"/>
        <v>46277</v>
      </c>
      <c r="N395" s="15">
        <f t="shared" si="407"/>
        <v>46278</v>
      </c>
      <c r="O395" s="15">
        <f t="shared" si="407"/>
        <v>46279</v>
      </c>
      <c r="P395" s="15">
        <f t="shared" si="407"/>
        <v>46280</v>
      </c>
      <c r="Q395" s="15">
        <f t="shared" si="407"/>
        <v>46281</v>
      </c>
      <c r="R395" s="15">
        <f t="shared" ref="R395:R433" si="412">Q395+1</f>
        <v>46282</v>
      </c>
      <c r="S395" s="15">
        <f t="shared" ref="S395:S434" si="413">R395+1</f>
        <v>46283</v>
      </c>
      <c r="T395" s="15">
        <f t="shared" ref="T395:T433" si="414">S395+1</f>
        <v>46284</v>
      </c>
      <c r="U395" s="15">
        <f t="shared" ref="U395:U433" si="415">T395+1</f>
        <v>46285</v>
      </c>
      <c r="V395" s="15">
        <f t="shared" ref="V395:V433" si="416">U395+1</f>
        <v>46286</v>
      </c>
      <c r="W395" s="15">
        <f t="shared" ref="W395:W433" si="417">V395+1</f>
        <v>46287</v>
      </c>
      <c r="X395" s="15">
        <f t="shared" ref="X395:X433" si="418">W395+1</f>
        <v>46288</v>
      </c>
      <c r="Y395" s="15">
        <f t="shared" ref="Y395:Y433" si="419">X395+1</f>
        <v>46289</v>
      </c>
      <c r="Z395" s="15">
        <f t="shared" ref="Z395:Z433" si="420">Y395+1</f>
        <v>46290</v>
      </c>
      <c r="AA395" s="15">
        <f t="shared" ref="AA395:AA433" si="421">Z395+1</f>
        <v>46291</v>
      </c>
      <c r="AB395" s="15">
        <f t="shared" ref="AB395:AB433" si="422">AA395+1</f>
        <v>46292</v>
      </c>
      <c r="AC395" s="15">
        <f t="shared" ref="AC395:AC433" si="423">AB395+1</f>
        <v>46293</v>
      </c>
      <c r="AD395" s="15">
        <f t="shared" si="409"/>
        <v>46294</v>
      </c>
      <c r="AE395" s="15">
        <f t="shared" si="410"/>
        <v>46295</v>
      </c>
    </row>
    <row r="396" spans="1:32" x14ac:dyDescent="0.15">
      <c r="A396" s="4">
        <f>A384+100</f>
        <v>202610</v>
      </c>
      <c r="B396" s="15">
        <f>AE395+1</f>
        <v>46296</v>
      </c>
      <c r="C396" s="15">
        <f t="shared" si="411"/>
        <v>46297</v>
      </c>
      <c r="D396" s="15">
        <f t="shared" ref="D396:D433" si="424">C396+1</f>
        <v>46298</v>
      </c>
      <c r="E396" s="15">
        <f t="shared" ref="E396:E433" si="425">D396+1</f>
        <v>46299</v>
      </c>
      <c r="F396" s="15">
        <f t="shared" ref="F396:F433" si="426">E396+1</f>
        <v>46300</v>
      </c>
      <c r="G396" s="15">
        <f t="shared" ref="G396:G433" si="427">F396+1</f>
        <v>46301</v>
      </c>
      <c r="H396" s="15">
        <f t="shared" ref="H396:H433" si="428">G396+1</f>
        <v>46302</v>
      </c>
      <c r="I396" s="15">
        <f t="shared" ref="I396:I433" si="429">H396+1</f>
        <v>46303</v>
      </c>
      <c r="J396" s="15">
        <f t="shared" ref="J396:J433" si="430">I396+1</f>
        <v>46304</v>
      </c>
      <c r="K396" s="15">
        <f t="shared" ref="K396:K433" si="431">J396+1</f>
        <v>46305</v>
      </c>
      <c r="L396" s="15">
        <f t="shared" ref="L396:L433" si="432">K396+1</f>
        <v>46306</v>
      </c>
      <c r="M396" s="15">
        <f t="shared" ref="M396:M433" si="433">L396+1</f>
        <v>46307</v>
      </c>
      <c r="N396" s="15">
        <f t="shared" ref="N396:N433" si="434">M396+1</f>
        <v>46308</v>
      </c>
      <c r="O396" s="15">
        <f t="shared" ref="O396:O433" si="435">N396+1</f>
        <v>46309</v>
      </c>
      <c r="P396" s="15">
        <f t="shared" ref="P396:P433" si="436">O396+1</f>
        <v>46310</v>
      </c>
      <c r="Q396" s="15">
        <f t="shared" ref="Q396:Q433" si="437">P396+1</f>
        <v>46311</v>
      </c>
      <c r="R396" s="15">
        <f t="shared" si="412"/>
        <v>46312</v>
      </c>
      <c r="S396" s="15">
        <f t="shared" si="413"/>
        <v>46313</v>
      </c>
      <c r="T396" s="15">
        <f t="shared" si="414"/>
        <v>46314</v>
      </c>
      <c r="U396" s="15">
        <f t="shared" si="415"/>
        <v>46315</v>
      </c>
      <c r="V396" s="15">
        <f t="shared" si="416"/>
        <v>46316</v>
      </c>
      <c r="W396" s="15">
        <f t="shared" si="417"/>
        <v>46317</v>
      </c>
      <c r="X396" s="15">
        <f t="shared" si="418"/>
        <v>46318</v>
      </c>
      <c r="Y396" s="15">
        <f t="shared" si="419"/>
        <v>46319</v>
      </c>
      <c r="Z396" s="15">
        <f t="shared" si="420"/>
        <v>46320</v>
      </c>
      <c r="AA396" s="15">
        <f t="shared" si="421"/>
        <v>46321</v>
      </c>
      <c r="AB396" s="15">
        <f t="shared" si="422"/>
        <v>46322</v>
      </c>
      <c r="AC396" s="15">
        <f t="shared" si="423"/>
        <v>46323</v>
      </c>
      <c r="AD396" s="15">
        <f t="shared" si="409"/>
        <v>46324</v>
      </c>
      <c r="AE396" s="15">
        <f t="shared" si="410"/>
        <v>46325</v>
      </c>
      <c r="AF396" s="15">
        <f>AE396+1</f>
        <v>46326</v>
      </c>
    </row>
    <row r="397" spans="1:32" x14ac:dyDescent="0.15">
      <c r="A397" s="4">
        <f>A385+100</f>
        <v>202611</v>
      </c>
      <c r="B397" s="15">
        <f>AF396+1</f>
        <v>46327</v>
      </c>
      <c r="C397" s="15">
        <f t="shared" si="411"/>
        <v>46328</v>
      </c>
      <c r="D397" s="15">
        <f t="shared" si="424"/>
        <v>46329</v>
      </c>
      <c r="E397" s="15">
        <f t="shared" si="425"/>
        <v>46330</v>
      </c>
      <c r="F397" s="15">
        <f t="shared" si="426"/>
        <v>46331</v>
      </c>
      <c r="G397" s="15">
        <f t="shared" si="427"/>
        <v>46332</v>
      </c>
      <c r="H397" s="15">
        <f t="shared" si="428"/>
        <v>46333</v>
      </c>
      <c r="I397" s="15">
        <f t="shared" si="429"/>
        <v>46334</v>
      </c>
      <c r="J397" s="15">
        <f t="shared" si="430"/>
        <v>46335</v>
      </c>
      <c r="K397" s="15">
        <f t="shared" si="431"/>
        <v>46336</v>
      </c>
      <c r="L397" s="15">
        <f t="shared" si="432"/>
        <v>46337</v>
      </c>
      <c r="M397" s="15">
        <f t="shared" si="433"/>
        <v>46338</v>
      </c>
      <c r="N397" s="15">
        <f t="shared" si="434"/>
        <v>46339</v>
      </c>
      <c r="O397" s="15">
        <f t="shared" si="435"/>
        <v>46340</v>
      </c>
      <c r="P397" s="15">
        <f t="shared" si="436"/>
        <v>46341</v>
      </c>
      <c r="Q397" s="15">
        <f t="shared" si="437"/>
        <v>46342</v>
      </c>
      <c r="R397" s="15">
        <f t="shared" si="412"/>
        <v>46343</v>
      </c>
      <c r="S397" s="15">
        <f t="shared" si="413"/>
        <v>46344</v>
      </c>
      <c r="T397" s="15">
        <f t="shared" si="414"/>
        <v>46345</v>
      </c>
      <c r="U397" s="15">
        <f t="shared" si="415"/>
        <v>46346</v>
      </c>
      <c r="V397" s="15">
        <f t="shared" si="416"/>
        <v>46347</v>
      </c>
      <c r="W397" s="15">
        <f t="shared" si="417"/>
        <v>46348</v>
      </c>
      <c r="X397" s="15">
        <f t="shared" si="418"/>
        <v>46349</v>
      </c>
      <c r="Y397" s="15">
        <f t="shared" si="419"/>
        <v>46350</v>
      </c>
      <c r="Z397" s="15">
        <f t="shared" si="420"/>
        <v>46351</v>
      </c>
      <c r="AA397" s="15">
        <f t="shared" si="421"/>
        <v>46352</v>
      </c>
      <c r="AB397" s="15">
        <f t="shared" si="422"/>
        <v>46353</v>
      </c>
      <c r="AC397" s="15">
        <f t="shared" si="423"/>
        <v>46354</v>
      </c>
      <c r="AD397" s="15">
        <f t="shared" si="409"/>
        <v>46355</v>
      </c>
      <c r="AE397" s="15">
        <f t="shared" si="410"/>
        <v>46356</v>
      </c>
    </row>
    <row r="398" spans="1:32" x14ac:dyDescent="0.15">
      <c r="A398" s="4">
        <f>A386+100</f>
        <v>202612</v>
      </c>
      <c r="B398" s="15">
        <f>AE397+1</f>
        <v>46357</v>
      </c>
      <c r="C398" s="15">
        <f t="shared" si="411"/>
        <v>46358</v>
      </c>
      <c r="D398" s="15">
        <f t="shared" si="424"/>
        <v>46359</v>
      </c>
      <c r="E398" s="15">
        <f t="shared" si="425"/>
        <v>46360</v>
      </c>
      <c r="F398" s="15">
        <f t="shared" si="426"/>
        <v>46361</v>
      </c>
      <c r="G398" s="15">
        <f t="shared" si="427"/>
        <v>46362</v>
      </c>
      <c r="H398" s="15">
        <f t="shared" si="428"/>
        <v>46363</v>
      </c>
      <c r="I398" s="15">
        <f t="shared" si="429"/>
        <v>46364</v>
      </c>
      <c r="J398" s="15">
        <f t="shared" si="430"/>
        <v>46365</v>
      </c>
      <c r="K398" s="15">
        <f t="shared" si="431"/>
        <v>46366</v>
      </c>
      <c r="L398" s="15">
        <f t="shared" si="432"/>
        <v>46367</v>
      </c>
      <c r="M398" s="15">
        <f t="shared" si="433"/>
        <v>46368</v>
      </c>
      <c r="N398" s="15">
        <f t="shared" si="434"/>
        <v>46369</v>
      </c>
      <c r="O398" s="15">
        <f t="shared" si="435"/>
        <v>46370</v>
      </c>
      <c r="P398" s="15">
        <f t="shared" si="436"/>
        <v>46371</v>
      </c>
      <c r="Q398" s="15">
        <f t="shared" si="437"/>
        <v>46372</v>
      </c>
      <c r="R398" s="15">
        <f t="shared" si="412"/>
        <v>46373</v>
      </c>
      <c r="S398" s="15">
        <f t="shared" si="413"/>
        <v>46374</v>
      </c>
      <c r="T398" s="15">
        <f t="shared" si="414"/>
        <v>46375</v>
      </c>
      <c r="U398" s="15">
        <f t="shared" si="415"/>
        <v>46376</v>
      </c>
      <c r="V398" s="15">
        <f t="shared" si="416"/>
        <v>46377</v>
      </c>
      <c r="W398" s="15">
        <f t="shared" si="417"/>
        <v>46378</v>
      </c>
      <c r="X398" s="15">
        <f t="shared" si="418"/>
        <v>46379</v>
      </c>
      <c r="Y398" s="15">
        <f t="shared" si="419"/>
        <v>46380</v>
      </c>
      <c r="Z398" s="15">
        <f t="shared" si="420"/>
        <v>46381</v>
      </c>
      <c r="AA398" s="15">
        <f t="shared" si="421"/>
        <v>46382</v>
      </c>
      <c r="AB398" s="15">
        <f t="shared" si="422"/>
        <v>46383</v>
      </c>
      <c r="AC398" s="15">
        <f t="shared" si="423"/>
        <v>46384</v>
      </c>
      <c r="AD398" s="15">
        <f t="shared" si="409"/>
        <v>46385</v>
      </c>
      <c r="AE398" s="15">
        <f t="shared" si="410"/>
        <v>46386</v>
      </c>
      <c r="AF398" s="15">
        <f>AE398+1</f>
        <v>46387</v>
      </c>
    </row>
    <row r="399" spans="1:32" x14ac:dyDescent="0.15">
      <c r="A399" s="4">
        <f>A387+10</f>
        <v>20271</v>
      </c>
      <c r="B399" s="15">
        <v>46388</v>
      </c>
      <c r="C399" s="15">
        <f>B399+1</f>
        <v>46389</v>
      </c>
      <c r="D399" s="15">
        <f t="shared" si="424"/>
        <v>46390</v>
      </c>
      <c r="E399" s="15">
        <f t="shared" si="425"/>
        <v>46391</v>
      </c>
      <c r="F399" s="15">
        <f t="shared" si="426"/>
        <v>46392</v>
      </c>
      <c r="G399" s="15">
        <f t="shared" si="427"/>
        <v>46393</v>
      </c>
      <c r="H399" s="15">
        <f t="shared" si="428"/>
        <v>46394</v>
      </c>
      <c r="I399" s="15">
        <f t="shared" si="429"/>
        <v>46395</v>
      </c>
      <c r="J399" s="15">
        <f t="shared" si="430"/>
        <v>46396</v>
      </c>
      <c r="K399" s="15">
        <f t="shared" si="431"/>
        <v>46397</v>
      </c>
      <c r="L399" s="15">
        <f t="shared" si="432"/>
        <v>46398</v>
      </c>
      <c r="M399" s="15">
        <f t="shared" si="433"/>
        <v>46399</v>
      </c>
      <c r="N399" s="15">
        <f t="shared" si="434"/>
        <v>46400</v>
      </c>
      <c r="O399" s="15">
        <f t="shared" si="435"/>
        <v>46401</v>
      </c>
      <c r="P399" s="15">
        <f t="shared" si="436"/>
        <v>46402</v>
      </c>
      <c r="Q399" s="15">
        <f t="shared" si="437"/>
        <v>46403</v>
      </c>
      <c r="R399" s="15">
        <f t="shared" si="412"/>
        <v>46404</v>
      </c>
      <c r="S399" s="15">
        <f t="shared" si="413"/>
        <v>46405</v>
      </c>
      <c r="T399" s="15">
        <f t="shared" si="414"/>
        <v>46406</v>
      </c>
      <c r="U399" s="15">
        <f t="shared" si="415"/>
        <v>46407</v>
      </c>
      <c r="V399" s="15">
        <f t="shared" si="416"/>
        <v>46408</v>
      </c>
      <c r="W399" s="15">
        <f t="shared" si="417"/>
        <v>46409</v>
      </c>
      <c r="X399" s="15">
        <f t="shared" si="418"/>
        <v>46410</v>
      </c>
      <c r="Y399" s="15">
        <f t="shared" si="419"/>
        <v>46411</v>
      </c>
      <c r="Z399" s="15">
        <f t="shared" si="420"/>
        <v>46412</v>
      </c>
      <c r="AA399" s="15">
        <f t="shared" si="421"/>
        <v>46413</v>
      </c>
      <c r="AB399" s="15">
        <f t="shared" si="422"/>
        <v>46414</v>
      </c>
      <c r="AC399" s="15">
        <f t="shared" si="423"/>
        <v>46415</v>
      </c>
      <c r="AD399" s="15">
        <f t="shared" si="409"/>
        <v>46416</v>
      </c>
      <c r="AE399" s="15">
        <f t="shared" si="410"/>
        <v>46417</v>
      </c>
      <c r="AF399" s="15">
        <f>AE399+1</f>
        <v>46418</v>
      </c>
    </row>
    <row r="400" spans="1:32" x14ac:dyDescent="0.15">
      <c r="A400" s="4">
        <f t="shared" ref="A400:A407" si="438">A388+10</f>
        <v>20272</v>
      </c>
      <c r="B400" s="15">
        <f>AF399+1</f>
        <v>46419</v>
      </c>
      <c r="C400" s="15">
        <f>B400+1</f>
        <v>46420</v>
      </c>
      <c r="D400" s="15">
        <f t="shared" si="424"/>
        <v>46421</v>
      </c>
      <c r="E400" s="15">
        <f t="shared" si="425"/>
        <v>46422</v>
      </c>
      <c r="F400" s="15">
        <f t="shared" si="426"/>
        <v>46423</v>
      </c>
      <c r="G400" s="15">
        <f t="shared" si="427"/>
        <v>46424</v>
      </c>
      <c r="H400" s="15">
        <f t="shared" si="428"/>
        <v>46425</v>
      </c>
      <c r="I400" s="15">
        <f t="shared" si="429"/>
        <v>46426</v>
      </c>
      <c r="J400" s="15">
        <f t="shared" si="430"/>
        <v>46427</v>
      </c>
      <c r="K400" s="15">
        <f t="shared" si="431"/>
        <v>46428</v>
      </c>
      <c r="L400" s="15">
        <f t="shared" si="432"/>
        <v>46429</v>
      </c>
      <c r="M400" s="15">
        <f t="shared" si="433"/>
        <v>46430</v>
      </c>
      <c r="N400" s="15">
        <f t="shared" si="434"/>
        <v>46431</v>
      </c>
      <c r="O400" s="15">
        <f t="shared" si="435"/>
        <v>46432</v>
      </c>
      <c r="P400" s="15">
        <f t="shared" si="436"/>
        <v>46433</v>
      </c>
      <c r="Q400" s="15">
        <f t="shared" si="437"/>
        <v>46434</v>
      </c>
      <c r="R400" s="15">
        <f t="shared" si="412"/>
        <v>46435</v>
      </c>
      <c r="S400" s="15">
        <f t="shared" si="413"/>
        <v>46436</v>
      </c>
      <c r="T400" s="15">
        <f t="shared" si="414"/>
        <v>46437</v>
      </c>
      <c r="U400" s="15">
        <f t="shared" si="415"/>
        <v>46438</v>
      </c>
      <c r="V400" s="15">
        <f t="shared" si="416"/>
        <v>46439</v>
      </c>
      <c r="W400" s="15">
        <f t="shared" si="417"/>
        <v>46440</v>
      </c>
      <c r="X400" s="15">
        <f t="shared" si="418"/>
        <v>46441</v>
      </c>
      <c r="Y400" s="15">
        <f t="shared" si="419"/>
        <v>46442</v>
      </c>
      <c r="Z400" s="15">
        <f t="shared" si="420"/>
        <v>46443</v>
      </c>
      <c r="AA400" s="15">
        <f t="shared" si="421"/>
        <v>46444</v>
      </c>
      <c r="AB400" s="15">
        <f t="shared" si="422"/>
        <v>46445</v>
      </c>
      <c r="AC400" s="15">
        <f t="shared" si="423"/>
        <v>46446</v>
      </c>
      <c r="AD400" s="15"/>
      <c r="AE400" s="15"/>
      <c r="AF400" s="15"/>
    </row>
    <row r="401" spans="1:32" x14ac:dyDescent="0.15">
      <c r="A401" s="4">
        <f t="shared" si="438"/>
        <v>20273</v>
      </c>
      <c r="B401" s="15">
        <f>AC400+1</f>
        <v>46447</v>
      </c>
      <c r="C401" s="15">
        <f>B401+1</f>
        <v>46448</v>
      </c>
      <c r="D401" s="15">
        <f t="shared" si="424"/>
        <v>46449</v>
      </c>
      <c r="E401" s="15">
        <f t="shared" si="425"/>
        <v>46450</v>
      </c>
      <c r="F401" s="15">
        <f t="shared" si="426"/>
        <v>46451</v>
      </c>
      <c r="G401" s="15">
        <f t="shared" si="427"/>
        <v>46452</v>
      </c>
      <c r="H401" s="15">
        <f t="shared" si="428"/>
        <v>46453</v>
      </c>
      <c r="I401" s="15">
        <f t="shared" si="429"/>
        <v>46454</v>
      </c>
      <c r="J401" s="15">
        <f t="shared" si="430"/>
        <v>46455</v>
      </c>
      <c r="K401" s="15">
        <f t="shared" si="431"/>
        <v>46456</v>
      </c>
      <c r="L401" s="15">
        <f t="shared" si="432"/>
        <v>46457</v>
      </c>
      <c r="M401" s="15">
        <f t="shared" si="433"/>
        <v>46458</v>
      </c>
      <c r="N401" s="15">
        <f t="shared" si="434"/>
        <v>46459</v>
      </c>
      <c r="O401" s="15">
        <f t="shared" si="435"/>
        <v>46460</v>
      </c>
      <c r="P401" s="15">
        <f t="shared" si="436"/>
        <v>46461</v>
      </c>
      <c r="Q401" s="15">
        <f t="shared" si="437"/>
        <v>46462</v>
      </c>
      <c r="R401" s="15">
        <f t="shared" si="412"/>
        <v>46463</v>
      </c>
      <c r="S401" s="15">
        <f t="shared" si="413"/>
        <v>46464</v>
      </c>
      <c r="T401" s="15">
        <f t="shared" si="414"/>
        <v>46465</v>
      </c>
      <c r="U401" s="15">
        <f t="shared" si="415"/>
        <v>46466</v>
      </c>
      <c r="V401" s="15">
        <f t="shared" si="416"/>
        <v>46467</v>
      </c>
      <c r="W401" s="15">
        <f t="shared" si="417"/>
        <v>46468</v>
      </c>
      <c r="X401" s="15">
        <f t="shared" si="418"/>
        <v>46469</v>
      </c>
      <c r="Y401" s="15">
        <f t="shared" si="419"/>
        <v>46470</v>
      </c>
      <c r="Z401" s="15">
        <f t="shared" si="420"/>
        <v>46471</v>
      </c>
      <c r="AA401" s="15">
        <f t="shared" si="421"/>
        <v>46472</v>
      </c>
      <c r="AB401" s="15">
        <f t="shared" si="422"/>
        <v>46473</v>
      </c>
      <c r="AC401" s="15">
        <f t="shared" si="423"/>
        <v>46474</v>
      </c>
      <c r="AD401" s="15">
        <f t="shared" ref="AD401:AD423" si="439">AC401+1</f>
        <v>46475</v>
      </c>
      <c r="AE401" s="15">
        <f t="shared" ref="AE401:AE411" si="440">AD401+1</f>
        <v>46476</v>
      </c>
      <c r="AF401" s="15">
        <f>AE401+1</f>
        <v>46477</v>
      </c>
    </row>
    <row r="402" spans="1:32" x14ac:dyDescent="0.15">
      <c r="A402" s="4">
        <f t="shared" si="438"/>
        <v>20274</v>
      </c>
      <c r="B402" s="15">
        <f>AF401+1</f>
        <v>46478</v>
      </c>
      <c r="C402" s="15">
        <f>B402+1</f>
        <v>46479</v>
      </c>
      <c r="D402" s="15">
        <f t="shared" si="424"/>
        <v>46480</v>
      </c>
      <c r="E402" s="15">
        <f t="shared" si="425"/>
        <v>46481</v>
      </c>
      <c r="F402" s="15">
        <f t="shared" si="426"/>
        <v>46482</v>
      </c>
      <c r="G402" s="15">
        <f t="shared" si="427"/>
        <v>46483</v>
      </c>
      <c r="H402" s="15">
        <f t="shared" si="428"/>
        <v>46484</v>
      </c>
      <c r="I402" s="15">
        <f t="shared" si="429"/>
        <v>46485</v>
      </c>
      <c r="J402" s="15">
        <f t="shared" si="430"/>
        <v>46486</v>
      </c>
      <c r="K402" s="15">
        <f t="shared" si="431"/>
        <v>46487</v>
      </c>
      <c r="L402" s="15">
        <f t="shared" si="432"/>
        <v>46488</v>
      </c>
      <c r="M402" s="15">
        <f t="shared" si="433"/>
        <v>46489</v>
      </c>
      <c r="N402" s="15">
        <f t="shared" si="434"/>
        <v>46490</v>
      </c>
      <c r="O402" s="15">
        <f t="shared" si="435"/>
        <v>46491</v>
      </c>
      <c r="P402" s="15">
        <f t="shared" si="436"/>
        <v>46492</v>
      </c>
      <c r="Q402" s="15">
        <f t="shared" si="437"/>
        <v>46493</v>
      </c>
      <c r="R402" s="15">
        <f t="shared" si="412"/>
        <v>46494</v>
      </c>
      <c r="S402" s="15">
        <f t="shared" si="413"/>
        <v>46495</v>
      </c>
      <c r="T402" s="15">
        <f t="shared" si="414"/>
        <v>46496</v>
      </c>
      <c r="U402" s="15">
        <f t="shared" si="415"/>
        <v>46497</v>
      </c>
      <c r="V402" s="15">
        <f t="shared" si="416"/>
        <v>46498</v>
      </c>
      <c r="W402" s="15">
        <f t="shared" si="417"/>
        <v>46499</v>
      </c>
      <c r="X402" s="15">
        <f t="shared" si="418"/>
        <v>46500</v>
      </c>
      <c r="Y402" s="15">
        <f t="shared" si="419"/>
        <v>46501</v>
      </c>
      <c r="Z402" s="15">
        <f t="shared" si="420"/>
        <v>46502</v>
      </c>
      <c r="AA402" s="15">
        <f t="shared" si="421"/>
        <v>46503</v>
      </c>
      <c r="AB402" s="15">
        <f t="shared" si="422"/>
        <v>46504</v>
      </c>
      <c r="AC402" s="15">
        <f t="shared" si="423"/>
        <v>46505</v>
      </c>
      <c r="AD402" s="15">
        <f t="shared" si="439"/>
        <v>46506</v>
      </c>
      <c r="AE402" s="15">
        <f t="shared" si="440"/>
        <v>46507</v>
      </c>
      <c r="AF402" s="15"/>
    </row>
    <row r="403" spans="1:32" x14ac:dyDescent="0.15">
      <c r="A403" s="4">
        <f t="shared" si="438"/>
        <v>20275</v>
      </c>
      <c r="B403" s="15">
        <f>AE402+1</f>
        <v>46508</v>
      </c>
      <c r="C403" s="15">
        <f t="shared" ref="C403:C410" si="441">B403+1</f>
        <v>46509</v>
      </c>
      <c r="D403" s="15">
        <f t="shared" si="424"/>
        <v>46510</v>
      </c>
      <c r="E403" s="15">
        <f t="shared" si="425"/>
        <v>46511</v>
      </c>
      <c r="F403" s="15">
        <f t="shared" si="426"/>
        <v>46512</v>
      </c>
      <c r="G403" s="15">
        <f t="shared" si="427"/>
        <v>46513</v>
      </c>
      <c r="H403" s="15">
        <f t="shared" si="428"/>
        <v>46514</v>
      </c>
      <c r="I403" s="15">
        <f t="shared" si="429"/>
        <v>46515</v>
      </c>
      <c r="J403" s="15">
        <f t="shared" si="430"/>
        <v>46516</v>
      </c>
      <c r="K403" s="15">
        <f t="shared" si="431"/>
        <v>46517</v>
      </c>
      <c r="L403" s="15">
        <f t="shared" si="432"/>
        <v>46518</v>
      </c>
      <c r="M403" s="15">
        <f t="shared" si="433"/>
        <v>46519</v>
      </c>
      <c r="N403" s="15">
        <f t="shared" si="434"/>
        <v>46520</v>
      </c>
      <c r="O403" s="15">
        <f t="shared" si="435"/>
        <v>46521</v>
      </c>
      <c r="P403" s="15">
        <f t="shared" si="436"/>
        <v>46522</v>
      </c>
      <c r="Q403" s="15">
        <f t="shared" si="437"/>
        <v>46523</v>
      </c>
      <c r="R403" s="15">
        <f t="shared" si="412"/>
        <v>46524</v>
      </c>
      <c r="S403" s="15">
        <f t="shared" si="413"/>
        <v>46525</v>
      </c>
      <c r="T403" s="15">
        <f t="shared" si="414"/>
        <v>46526</v>
      </c>
      <c r="U403" s="15">
        <f t="shared" si="415"/>
        <v>46527</v>
      </c>
      <c r="V403" s="15">
        <f t="shared" si="416"/>
        <v>46528</v>
      </c>
      <c r="W403" s="15">
        <f t="shared" si="417"/>
        <v>46529</v>
      </c>
      <c r="X403" s="15">
        <f t="shared" si="418"/>
        <v>46530</v>
      </c>
      <c r="Y403" s="15">
        <f t="shared" si="419"/>
        <v>46531</v>
      </c>
      <c r="Z403" s="15">
        <f t="shared" si="420"/>
        <v>46532</v>
      </c>
      <c r="AA403" s="15">
        <f t="shared" si="421"/>
        <v>46533</v>
      </c>
      <c r="AB403" s="15">
        <f t="shared" si="422"/>
        <v>46534</v>
      </c>
      <c r="AC403" s="15">
        <f t="shared" si="423"/>
        <v>46535</v>
      </c>
      <c r="AD403" s="15">
        <f t="shared" si="439"/>
        <v>46536</v>
      </c>
      <c r="AE403" s="15">
        <f t="shared" si="440"/>
        <v>46537</v>
      </c>
      <c r="AF403" s="15">
        <f>AE403+1</f>
        <v>46538</v>
      </c>
    </row>
    <row r="404" spans="1:32" x14ac:dyDescent="0.15">
      <c r="A404" s="4">
        <f t="shared" si="438"/>
        <v>20276</v>
      </c>
      <c r="B404" s="15">
        <f>AF403+1</f>
        <v>46539</v>
      </c>
      <c r="C404" s="15">
        <f t="shared" si="441"/>
        <v>46540</v>
      </c>
      <c r="D404" s="15">
        <f t="shared" si="424"/>
        <v>46541</v>
      </c>
      <c r="E404" s="15">
        <f t="shared" si="425"/>
        <v>46542</v>
      </c>
      <c r="F404" s="15">
        <f t="shared" si="426"/>
        <v>46543</v>
      </c>
      <c r="G404" s="15">
        <f t="shared" si="427"/>
        <v>46544</v>
      </c>
      <c r="H404" s="15">
        <f t="shared" si="428"/>
        <v>46545</v>
      </c>
      <c r="I404" s="15">
        <f t="shared" si="429"/>
        <v>46546</v>
      </c>
      <c r="J404" s="15">
        <f t="shared" si="430"/>
        <v>46547</v>
      </c>
      <c r="K404" s="15">
        <f t="shared" si="431"/>
        <v>46548</v>
      </c>
      <c r="L404" s="15">
        <f t="shared" si="432"/>
        <v>46549</v>
      </c>
      <c r="M404" s="15">
        <f t="shared" si="433"/>
        <v>46550</v>
      </c>
      <c r="N404" s="15">
        <f t="shared" si="434"/>
        <v>46551</v>
      </c>
      <c r="O404" s="15">
        <f t="shared" si="435"/>
        <v>46552</v>
      </c>
      <c r="P404" s="15">
        <f t="shared" si="436"/>
        <v>46553</v>
      </c>
      <c r="Q404" s="15">
        <f t="shared" si="437"/>
        <v>46554</v>
      </c>
      <c r="R404" s="15">
        <f t="shared" si="412"/>
        <v>46555</v>
      </c>
      <c r="S404" s="15">
        <f t="shared" si="413"/>
        <v>46556</v>
      </c>
      <c r="T404" s="15">
        <f t="shared" si="414"/>
        <v>46557</v>
      </c>
      <c r="U404" s="15">
        <f t="shared" si="415"/>
        <v>46558</v>
      </c>
      <c r="V404" s="15">
        <f t="shared" si="416"/>
        <v>46559</v>
      </c>
      <c r="W404" s="15">
        <f t="shared" si="417"/>
        <v>46560</v>
      </c>
      <c r="X404" s="15">
        <f t="shared" si="418"/>
        <v>46561</v>
      </c>
      <c r="Y404" s="15">
        <f t="shared" si="419"/>
        <v>46562</v>
      </c>
      <c r="Z404" s="15">
        <f t="shared" si="420"/>
        <v>46563</v>
      </c>
      <c r="AA404" s="15">
        <f t="shared" si="421"/>
        <v>46564</v>
      </c>
      <c r="AB404" s="15">
        <f t="shared" si="422"/>
        <v>46565</v>
      </c>
      <c r="AC404" s="15">
        <f t="shared" si="423"/>
        <v>46566</v>
      </c>
      <c r="AD404" s="15">
        <f t="shared" si="439"/>
        <v>46567</v>
      </c>
      <c r="AE404" s="15">
        <f t="shared" si="440"/>
        <v>46568</v>
      </c>
    </row>
    <row r="405" spans="1:32" x14ac:dyDescent="0.15">
      <c r="A405" s="4">
        <f t="shared" si="438"/>
        <v>20277</v>
      </c>
      <c r="B405" s="15">
        <f>AE404+1</f>
        <v>46569</v>
      </c>
      <c r="C405" s="15">
        <f t="shared" si="441"/>
        <v>46570</v>
      </c>
      <c r="D405" s="15">
        <f t="shared" si="424"/>
        <v>46571</v>
      </c>
      <c r="E405" s="15">
        <f t="shared" si="425"/>
        <v>46572</v>
      </c>
      <c r="F405" s="15">
        <f t="shared" si="426"/>
        <v>46573</v>
      </c>
      <c r="G405" s="15">
        <f t="shared" si="427"/>
        <v>46574</v>
      </c>
      <c r="H405" s="15">
        <f t="shared" si="428"/>
        <v>46575</v>
      </c>
      <c r="I405" s="15">
        <f t="shared" si="429"/>
        <v>46576</v>
      </c>
      <c r="J405" s="15">
        <f t="shared" si="430"/>
        <v>46577</v>
      </c>
      <c r="K405" s="15">
        <f t="shared" si="431"/>
        <v>46578</v>
      </c>
      <c r="L405" s="15">
        <f t="shared" si="432"/>
        <v>46579</v>
      </c>
      <c r="M405" s="15">
        <f t="shared" si="433"/>
        <v>46580</v>
      </c>
      <c r="N405" s="15">
        <f t="shared" si="434"/>
        <v>46581</v>
      </c>
      <c r="O405" s="15">
        <f t="shared" si="435"/>
        <v>46582</v>
      </c>
      <c r="P405" s="15">
        <f t="shared" si="436"/>
        <v>46583</v>
      </c>
      <c r="Q405" s="15">
        <f t="shared" si="437"/>
        <v>46584</v>
      </c>
      <c r="R405" s="15">
        <f t="shared" si="412"/>
        <v>46585</v>
      </c>
      <c r="S405" s="15">
        <f t="shared" si="413"/>
        <v>46586</v>
      </c>
      <c r="T405" s="15">
        <f t="shared" si="414"/>
        <v>46587</v>
      </c>
      <c r="U405" s="15">
        <f t="shared" si="415"/>
        <v>46588</v>
      </c>
      <c r="V405" s="15">
        <f t="shared" si="416"/>
        <v>46589</v>
      </c>
      <c r="W405" s="15">
        <f t="shared" si="417"/>
        <v>46590</v>
      </c>
      <c r="X405" s="15">
        <f t="shared" si="418"/>
        <v>46591</v>
      </c>
      <c r="Y405" s="15">
        <f t="shared" si="419"/>
        <v>46592</v>
      </c>
      <c r="Z405" s="15">
        <f t="shared" si="420"/>
        <v>46593</v>
      </c>
      <c r="AA405" s="15">
        <f t="shared" si="421"/>
        <v>46594</v>
      </c>
      <c r="AB405" s="15">
        <f t="shared" si="422"/>
        <v>46595</v>
      </c>
      <c r="AC405" s="15">
        <f t="shared" si="423"/>
        <v>46596</v>
      </c>
      <c r="AD405" s="15">
        <f t="shared" si="439"/>
        <v>46597</v>
      </c>
      <c r="AE405" s="15">
        <f t="shared" si="440"/>
        <v>46598</v>
      </c>
      <c r="AF405" s="15">
        <f>AE405+1</f>
        <v>46599</v>
      </c>
    </row>
    <row r="406" spans="1:32" x14ac:dyDescent="0.15">
      <c r="A406" s="4">
        <f t="shared" si="438"/>
        <v>20278</v>
      </c>
      <c r="B406" s="15">
        <f>AF405+1</f>
        <v>46600</v>
      </c>
      <c r="C406" s="15">
        <f t="shared" si="441"/>
        <v>46601</v>
      </c>
      <c r="D406" s="15">
        <f t="shared" si="424"/>
        <v>46602</v>
      </c>
      <c r="E406" s="15">
        <f t="shared" si="425"/>
        <v>46603</v>
      </c>
      <c r="F406" s="15">
        <f t="shared" si="426"/>
        <v>46604</v>
      </c>
      <c r="G406" s="15">
        <f t="shared" si="427"/>
        <v>46605</v>
      </c>
      <c r="H406" s="15">
        <f t="shared" si="428"/>
        <v>46606</v>
      </c>
      <c r="I406" s="15">
        <f t="shared" si="429"/>
        <v>46607</v>
      </c>
      <c r="J406" s="15">
        <f t="shared" si="430"/>
        <v>46608</v>
      </c>
      <c r="K406" s="15">
        <f t="shared" si="431"/>
        <v>46609</v>
      </c>
      <c r="L406" s="15">
        <f t="shared" si="432"/>
        <v>46610</v>
      </c>
      <c r="M406" s="15">
        <f t="shared" si="433"/>
        <v>46611</v>
      </c>
      <c r="N406" s="15">
        <f t="shared" si="434"/>
        <v>46612</v>
      </c>
      <c r="O406" s="15">
        <f t="shared" si="435"/>
        <v>46613</v>
      </c>
      <c r="P406" s="15">
        <f t="shared" si="436"/>
        <v>46614</v>
      </c>
      <c r="Q406" s="15">
        <f t="shared" si="437"/>
        <v>46615</v>
      </c>
      <c r="R406" s="15">
        <f t="shared" si="412"/>
        <v>46616</v>
      </c>
      <c r="S406" s="15">
        <f t="shared" si="413"/>
        <v>46617</v>
      </c>
      <c r="T406" s="15">
        <f t="shared" si="414"/>
        <v>46618</v>
      </c>
      <c r="U406" s="15">
        <f t="shared" si="415"/>
        <v>46619</v>
      </c>
      <c r="V406" s="15">
        <f t="shared" si="416"/>
        <v>46620</v>
      </c>
      <c r="W406" s="15">
        <f t="shared" si="417"/>
        <v>46621</v>
      </c>
      <c r="X406" s="15">
        <f t="shared" si="418"/>
        <v>46622</v>
      </c>
      <c r="Y406" s="15">
        <f t="shared" si="419"/>
        <v>46623</v>
      </c>
      <c r="Z406" s="15">
        <f t="shared" si="420"/>
        <v>46624</v>
      </c>
      <c r="AA406" s="15">
        <f t="shared" si="421"/>
        <v>46625</v>
      </c>
      <c r="AB406" s="15">
        <f t="shared" si="422"/>
        <v>46626</v>
      </c>
      <c r="AC406" s="15">
        <f t="shared" si="423"/>
        <v>46627</v>
      </c>
      <c r="AD406" s="15">
        <f t="shared" si="439"/>
        <v>46628</v>
      </c>
      <c r="AE406" s="15">
        <f t="shared" si="440"/>
        <v>46629</v>
      </c>
      <c r="AF406" s="15">
        <f>AE406+1</f>
        <v>46630</v>
      </c>
    </row>
    <row r="407" spans="1:32" x14ac:dyDescent="0.15">
      <c r="A407" s="4">
        <f t="shared" si="438"/>
        <v>20279</v>
      </c>
      <c r="B407" s="15">
        <f>AF406+1</f>
        <v>46631</v>
      </c>
      <c r="C407" s="15">
        <f t="shared" si="441"/>
        <v>46632</v>
      </c>
      <c r="D407" s="15">
        <f t="shared" si="424"/>
        <v>46633</v>
      </c>
      <c r="E407" s="15">
        <f t="shared" si="425"/>
        <v>46634</v>
      </c>
      <c r="F407" s="15">
        <f t="shared" si="426"/>
        <v>46635</v>
      </c>
      <c r="G407" s="15">
        <f t="shared" si="427"/>
        <v>46636</v>
      </c>
      <c r="H407" s="15">
        <f t="shared" si="428"/>
        <v>46637</v>
      </c>
      <c r="I407" s="15">
        <f t="shared" si="429"/>
        <v>46638</v>
      </c>
      <c r="J407" s="15">
        <f t="shared" si="430"/>
        <v>46639</v>
      </c>
      <c r="K407" s="15">
        <f t="shared" si="431"/>
        <v>46640</v>
      </c>
      <c r="L407" s="15">
        <f t="shared" si="432"/>
        <v>46641</v>
      </c>
      <c r="M407" s="15">
        <f t="shared" si="433"/>
        <v>46642</v>
      </c>
      <c r="N407" s="15">
        <f t="shared" si="434"/>
        <v>46643</v>
      </c>
      <c r="O407" s="15">
        <f t="shared" si="435"/>
        <v>46644</v>
      </c>
      <c r="P407" s="15">
        <f t="shared" si="436"/>
        <v>46645</v>
      </c>
      <c r="Q407" s="15">
        <f t="shared" si="437"/>
        <v>46646</v>
      </c>
      <c r="R407" s="15">
        <f t="shared" si="412"/>
        <v>46647</v>
      </c>
      <c r="S407" s="15">
        <f t="shared" si="413"/>
        <v>46648</v>
      </c>
      <c r="T407" s="15">
        <f t="shared" si="414"/>
        <v>46649</v>
      </c>
      <c r="U407" s="15">
        <f t="shared" si="415"/>
        <v>46650</v>
      </c>
      <c r="V407" s="15">
        <f t="shared" si="416"/>
        <v>46651</v>
      </c>
      <c r="W407" s="15">
        <f t="shared" si="417"/>
        <v>46652</v>
      </c>
      <c r="X407" s="15">
        <f t="shared" si="418"/>
        <v>46653</v>
      </c>
      <c r="Y407" s="15">
        <f t="shared" si="419"/>
        <v>46654</v>
      </c>
      <c r="Z407" s="15">
        <f t="shared" si="420"/>
        <v>46655</v>
      </c>
      <c r="AA407" s="15">
        <f t="shared" si="421"/>
        <v>46656</v>
      </c>
      <c r="AB407" s="15">
        <f t="shared" si="422"/>
        <v>46657</v>
      </c>
      <c r="AC407" s="15">
        <f t="shared" si="423"/>
        <v>46658</v>
      </c>
      <c r="AD407" s="15">
        <f t="shared" si="439"/>
        <v>46659</v>
      </c>
      <c r="AE407" s="15">
        <f t="shared" si="440"/>
        <v>46660</v>
      </c>
    </row>
    <row r="408" spans="1:32" x14ac:dyDescent="0.15">
      <c r="A408" s="4">
        <f>A396+100</f>
        <v>202710</v>
      </c>
      <c r="B408" s="15">
        <f>AE407+1</f>
        <v>46661</v>
      </c>
      <c r="C408" s="15">
        <f t="shared" si="441"/>
        <v>46662</v>
      </c>
      <c r="D408" s="15">
        <f t="shared" si="424"/>
        <v>46663</v>
      </c>
      <c r="E408" s="15">
        <f t="shared" si="425"/>
        <v>46664</v>
      </c>
      <c r="F408" s="15">
        <f t="shared" si="426"/>
        <v>46665</v>
      </c>
      <c r="G408" s="15">
        <f t="shared" si="427"/>
        <v>46666</v>
      </c>
      <c r="H408" s="15">
        <f t="shared" si="428"/>
        <v>46667</v>
      </c>
      <c r="I408" s="15">
        <f t="shared" si="429"/>
        <v>46668</v>
      </c>
      <c r="J408" s="15">
        <f t="shared" si="430"/>
        <v>46669</v>
      </c>
      <c r="K408" s="15">
        <f t="shared" si="431"/>
        <v>46670</v>
      </c>
      <c r="L408" s="15">
        <f t="shared" si="432"/>
        <v>46671</v>
      </c>
      <c r="M408" s="15">
        <f t="shared" si="433"/>
        <v>46672</v>
      </c>
      <c r="N408" s="15">
        <f t="shared" si="434"/>
        <v>46673</v>
      </c>
      <c r="O408" s="15">
        <f t="shared" si="435"/>
        <v>46674</v>
      </c>
      <c r="P408" s="15">
        <f t="shared" si="436"/>
        <v>46675</v>
      </c>
      <c r="Q408" s="15">
        <f t="shared" si="437"/>
        <v>46676</v>
      </c>
      <c r="R408" s="15">
        <f t="shared" si="412"/>
        <v>46677</v>
      </c>
      <c r="S408" s="15">
        <f t="shared" si="413"/>
        <v>46678</v>
      </c>
      <c r="T408" s="15">
        <f t="shared" si="414"/>
        <v>46679</v>
      </c>
      <c r="U408" s="15">
        <f t="shared" si="415"/>
        <v>46680</v>
      </c>
      <c r="V408" s="15">
        <f t="shared" si="416"/>
        <v>46681</v>
      </c>
      <c r="W408" s="15">
        <f t="shared" si="417"/>
        <v>46682</v>
      </c>
      <c r="X408" s="15">
        <f t="shared" si="418"/>
        <v>46683</v>
      </c>
      <c r="Y408" s="15">
        <f t="shared" si="419"/>
        <v>46684</v>
      </c>
      <c r="Z408" s="15">
        <f t="shared" si="420"/>
        <v>46685</v>
      </c>
      <c r="AA408" s="15">
        <f t="shared" si="421"/>
        <v>46686</v>
      </c>
      <c r="AB408" s="15">
        <f t="shared" si="422"/>
        <v>46687</v>
      </c>
      <c r="AC408" s="15">
        <f t="shared" si="423"/>
        <v>46688</v>
      </c>
      <c r="AD408" s="15">
        <f t="shared" si="439"/>
        <v>46689</v>
      </c>
      <c r="AE408" s="15">
        <f t="shared" si="440"/>
        <v>46690</v>
      </c>
      <c r="AF408" s="15">
        <f>AE408+1</f>
        <v>46691</v>
      </c>
    </row>
    <row r="409" spans="1:32" x14ac:dyDescent="0.15">
      <c r="A409" s="4">
        <f>A397+100</f>
        <v>202711</v>
      </c>
      <c r="B409" s="15">
        <f>AF408+1</f>
        <v>46692</v>
      </c>
      <c r="C409" s="15">
        <f t="shared" si="441"/>
        <v>46693</v>
      </c>
      <c r="D409" s="15">
        <f t="shared" si="424"/>
        <v>46694</v>
      </c>
      <c r="E409" s="15">
        <f t="shared" si="425"/>
        <v>46695</v>
      </c>
      <c r="F409" s="15">
        <f t="shared" si="426"/>
        <v>46696</v>
      </c>
      <c r="G409" s="15">
        <f t="shared" si="427"/>
        <v>46697</v>
      </c>
      <c r="H409" s="15">
        <f t="shared" si="428"/>
        <v>46698</v>
      </c>
      <c r="I409" s="15">
        <f t="shared" si="429"/>
        <v>46699</v>
      </c>
      <c r="J409" s="15">
        <f t="shared" si="430"/>
        <v>46700</v>
      </c>
      <c r="K409" s="15">
        <f t="shared" si="431"/>
        <v>46701</v>
      </c>
      <c r="L409" s="15">
        <f t="shared" si="432"/>
        <v>46702</v>
      </c>
      <c r="M409" s="15">
        <f t="shared" si="433"/>
        <v>46703</v>
      </c>
      <c r="N409" s="15">
        <f t="shared" si="434"/>
        <v>46704</v>
      </c>
      <c r="O409" s="15">
        <f t="shared" si="435"/>
        <v>46705</v>
      </c>
      <c r="P409" s="15">
        <f t="shared" si="436"/>
        <v>46706</v>
      </c>
      <c r="Q409" s="15">
        <f t="shared" si="437"/>
        <v>46707</v>
      </c>
      <c r="R409" s="15">
        <f t="shared" si="412"/>
        <v>46708</v>
      </c>
      <c r="S409" s="15">
        <f t="shared" si="413"/>
        <v>46709</v>
      </c>
      <c r="T409" s="15">
        <f t="shared" si="414"/>
        <v>46710</v>
      </c>
      <c r="U409" s="15">
        <f t="shared" si="415"/>
        <v>46711</v>
      </c>
      <c r="V409" s="15">
        <f t="shared" si="416"/>
        <v>46712</v>
      </c>
      <c r="W409" s="15">
        <f t="shared" si="417"/>
        <v>46713</v>
      </c>
      <c r="X409" s="15">
        <f t="shared" si="418"/>
        <v>46714</v>
      </c>
      <c r="Y409" s="15">
        <f t="shared" si="419"/>
        <v>46715</v>
      </c>
      <c r="Z409" s="15">
        <f t="shared" si="420"/>
        <v>46716</v>
      </c>
      <c r="AA409" s="15">
        <f t="shared" si="421"/>
        <v>46717</v>
      </c>
      <c r="AB409" s="15">
        <f t="shared" si="422"/>
        <v>46718</v>
      </c>
      <c r="AC409" s="15">
        <f t="shared" si="423"/>
        <v>46719</v>
      </c>
      <c r="AD409" s="15">
        <f t="shared" si="439"/>
        <v>46720</v>
      </c>
      <c r="AE409" s="15">
        <f t="shared" si="440"/>
        <v>46721</v>
      </c>
    </row>
    <row r="410" spans="1:32" x14ac:dyDescent="0.15">
      <c r="A410" s="4">
        <f>A398+100</f>
        <v>202712</v>
      </c>
      <c r="B410" s="15">
        <f>AE409+1</f>
        <v>46722</v>
      </c>
      <c r="C410" s="15">
        <f t="shared" si="441"/>
        <v>46723</v>
      </c>
      <c r="D410" s="15">
        <f t="shared" si="424"/>
        <v>46724</v>
      </c>
      <c r="E410" s="15">
        <f t="shared" si="425"/>
        <v>46725</v>
      </c>
      <c r="F410" s="15">
        <f t="shared" si="426"/>
        <v>46726</v>
      </c>
      <c r="G410" s="15">
        <f t="shared" si="427"/>
        <v>46727</v>
      </c>
      <c r="H410" s="15">
        <f t="shared" si="428"/>
        <v>46728</v>
      </c>
      <c r="I410" s="15">
        <f t="shared" si="429"/>
        <v>46729</v>
      </c>
      <c r="J410" s="15">
        <f t="shared" si="430"/>
        <v>46730</v>
      </c>
      <c r="K410" s="15">
        <f t="shared" si="431"/>
        <v>46731</v>
      </c>
      <c r="L410" s="15">
        <f t="shared" si="432"/>
        <v>46732</v>
      </c>
      <c r="M410" s="15">
        <f t="shared" si="433"/>
        <v>46733</v>
      </c>
      <c r="N410" s="15">
        <f t="shared" si="434"/>
        <v>46734</v>
      </c>
      <c r="O410" s="15">
        <f t="shared" si="435"/>
        <v>46735</v>
      </c>
      <c r="P410" s="15">
        <f t="shared" si="436"/>
        <v>46736</v>
      </c>
      <c r="Q410" s="15">
        <f t="shared" si="437"/>
        <v>46737</v>
      </c>
      <c r="R410" s="15">
        <f t="shared" si="412"/>
        <v>46738</v>
      </c>
      <c r="S410" s="15">
        <f t="shared" si="413"/>
        <v>46739</v>
      </c>
      <c r="T410" s="15">
        <f t="shared" si="414"/>
        <v>46740</v>
      </c>
      <c r="U410" s="15">
        <f t="shared" si="415"/>
        <v>46741</v>
      </c>
      <c r="V410" s="15">
        <f t="shared" si="416"/>
        <v>46742</v>
      </c>
      <c r="W410" s="15">
        <f t="shared" si="417"/>
        <v>46743</v>
      </c>
      <c r="X410" s="15">
        <f t="shared" si="418"/>
        <v>46744</v>
      </c>
      <c r="Y410" s="15">
        <f t="shared" si="419"/>
        <v>46745</v>
      </c>
      <c r="Z410" s="15">
        <f t="shared" si="420"/>
        <v>46746</v>
      </c>
      <c r="AA410" s="15">
        <f t="shared" si="421"/>
        <v>46747</v>
      </c>
      <c r="AB410" s="15">
        <f t="shared" si="422"/>
        <v>46748</v>
      </c>
      <c r="AC410" s="15">
        <f t="shared" si="423"/>
        <v>46749</v>
      </c>
      <c r="AD410" s="15">
        <f t="shared" si="439"/>
        <v>46750</v>
      </c>
      <c r="AE410" s="15">
        <f t="shared" si="440"/>
        <v>46751</v>
      </c>
      <c r="AF410" s="15">
        <f>AE410+1</f>
        <v>46752</v>
      </c>
    </row>
    <row r="411" spans="1:32" x14ac:dyDescent="0.15">
      <c r="A411" s="4">
        <f>A399+10</f>
        <v>20281</v>
      </c>
      <c r="B411" s="15">
        <v>46753</v>
      </c>
      <c r="C411" s="15">
        <f>B411+1</f>
        <v>46754</v>
      </c>
      <c r="D411" s="15">
        <f t="shared" si="424"/>
        <v>46755</v>
      </c>
      <c r="E411" s="15">
        <f t="shared" si="425"/>
        <v>46756</v>
      </c>
      <c r="F411" s="15">
        <f t="shared" si="426"/>
        <v>46757</v>
      </c>
      <c r="G411" s="15">
        <f t="shared" si="427"/>
        <v>46758</v>
      </c>
      <c r="H411" s="15">
        <f t="shared" si="428"/>
        <v>46759</v>
      </c>
      <c r="I411" s="15">
        <f t="shared" si="429"/>
        <v>46760</v>
      </c>
      <c r="J411" s="15">
        <f t="shared" si="430"/>
        <v>46761</v>
      </c>
      <c r="K411" s="15">
        <f t="shared" si="431"/>
        <v>46762</v>
      </c>
      <c r="L411" s="15">
        <f t="shared" si="432"/>
        <v>46763</v>
      </c>
      <c r="M411" s="15">
        <f t="shared" si="433"/>
        <v>46764</v>
      </c>
      <c r="N411" s="15">
        <f t="shared" si="434"/>
        <v>46765</v>
      </c>
      <c r="O411" s="15">
        <f t="shared" si="435"/>
        <v>46766</v>
      </c>
      <c r="P411" s="15">
        <f t="shared" si="436"/>
        <v>46767</v>
      </c>
      <c r="Q411" s="15">
        <f t="shared" si="437"/>
        <v>46768</v>
      </c>
      <c r="R411" s="15">
        <f t="shared" si="412"/>
        <v>46769</v>
      </c>
      <c r="S411" s="15">
        <f t="shared" si="413"/>
        <v>46770</v>
      </c>
      <c r="T411" s="15">
        <f t="shared" si="414"/>
        <v>46771</v>
      </c>
      <c r="U411" s="15">
        <f t="shared" si="415"/>
        <v>46772</v>
      </c>
      <c r="V411" s="15">
        <f t="shared" si="416"/>
        <v>46773</v>
      </c>
      <c r="W411" s="15">
        <f t="shared" si="417"/>
        <v>46774</v>
      </c>
      <c r="X411" s="15">
        <f t="shared" si="418"/>
        <v>46775</v>
      </c>
      <c r="Y411" s="15">
        <f t="shared" si="419"/>
        <v>46776</v>
      </c>
      <c r="Z411" s="15">
        <f t="shared" si="420"/>
        <v>46777</v>
      </c>
      <c r="AA411" s="15">
        <f t="shared" si="421"/>
        <v>46778</v>
      </c>
      <c r="AB411" s="15">
        <f t="shared" si="422"/>
        <v>46779</v>
      </c>
      <c r="AC411" s="15">
        <f t="shared" si="423"/>
        <v>46780</v>
      </c>
      <c r="AD411" s="15">
        <f t="shared" si="439"/>
        <v>46781</v>
      </c>
      <c r="AE411" s="15">
        <f t="shared" si="440"/>
        <v>46782</v>
      </c>
      <c r="AF411" s="15">
        <f>AE411+1</f>
        <v>46783</v>
      </c>
    </row>
    <row r="412" spans="1:32" x14ac:dyDescent="0.15">
      <c r="A412" s="4">
        <f t="shared" ref="A412:A419" si="442">A400+10</f>
        <v>20282</v>
      </c>
      <c r="B412" s="15">
        <f>AF411+1</f>
        <v>46784</v>
      </c>
      <c r="C412" s="15">
        <f>B412+1</f>
        <v>46785</v>
      </c>
      <c r="D412" s="15">
        <f t="shared" si="424"/>
        <v>46786</v>
      </c>
      <c r="E412" s="15">
        <f t="shared" si="425"/>
        <v>46787</v>
      </c>
      <c r="F412" s="15">
        <f t="shared" si="426"/>
        <v>46788</v>
      </c>
      <c r="G412" s="15">
        <f t="shared" si="427"/>
        <v>46789</v>
      </c>
      <c r="H412" s="15">
        <f t="shared" si="428"/>
        <v>46790</v>
      </c>
      <c r="I412" s="15">
        <f t="shared" si="429"/>
        <v>46791</v>
      </c>
      <c r="J412" s="15">
        <f t="shared" si="430"/>
        <v>46792</v>
      </c>
      <c r="K412" s="15">
        <f t="shared" si="431"/>
        <v>46793</v>
      </c>
      <c r="L412" s="15">
        <f t="shared" si="432"/>
        <v>46794</v>
      </c>
      <c r="M412" s="15">
        <f t="shared" si="433"/>
        <v>46795</v>
      </c>
      <c r="N412" s="15">
        <f t="shared" si="434"/>
        <v>46796</v>
      </c>
      <c r="O412" s="15">
        <f t="shared" si="435"/>
        <v>46797</v>
      </c>
      <c r="P412" s="15">
        <f t="shared" si="436"/>
        <v>46798</v>
      </c>
      <c r="Q412" s="15">
        <f t="shared" si="437"/>
        <v>46799</v>
      </c>
      <c r="R412" s="15">
        <f t="shared" si="412"/>
        <v>46800</v>
      </c>
      <c r="S412" s="15">
        <f t="shared" si="413"/>
        <v>46801</v>
      </c>
      <c r="T412" s="15">
        <f t="shared" si="414"/>
        <v>46802</v>
      </c>
      <c r="U412" s="15">
        <f t="shared" si="415"/>
        <v>46803</v>
      </c>
      <c r="V412" s="15">
        <f t="shared" si="416"/>
        <v>46804</v>
      </c>
      <c r="W412" s="15">
        <f t="shared" si="417"/>
        <v>46805</v>
      </c>
      <c r="X412" s="15">
        <f t="shared" si="418"/>
        <v>46806</v>
      </c>
      <c r="Y412" s="15">
        <f t="shared" si="419"/>
        <v>46807</v>
      </c>
      <c r="Z412" s="15">
        <f t="shared" si="420"/>
        <v>46808</v>
      </c>
      <c r="AA412" s="15">
        <f t="shared" si="421"/>
        <v>46809</v>
      </c>
      <c r="AB412" s="15">
        <f t="shared" si="422"/>
        <v>46810</v>
      </c>
      <c r="AC412" s="15">
        <f t="shared" si="423"/>
        <v>46811</v>
      </c>
      <c r="AD412" s="15">
        <f t="shared" si="439"/>
        <v>46812</v>
      </c>
      <c r="AE412" s="15"/>
      <c r="AF412" s="15"/>
    </row>
    <row r="413" spans="1:32" x14ac:dyDescent="0.15">
      <c r="A413" s="4">
        <f t="shared" si="442"/>
        <v>20283</v>
      </c>
      <c r="B413" s="15">
        <f>AD412+1</f>
        <v>46813</v>
      </c>
      <c r="C413" s="15">
        <f>B413+1</f>
        <v>46814</v>
      </c>
      <c r="D413" s="15">
        <f t="shared" si="424"/>
        <v>46815</v>
      </c>
      <c r="E413" s="15">
        <f t="shared" si="425"/>
        <v>46816</v>
      </c>
      <c r="F413" s="15">
        <f t="shared" si="426"/>
        <v>46817</v>
      </c>
      <c r="G413" s="15">
        <f t="shared" si="427"/>
        <v>46818</v>
      </c>
      <c r="H413" s="15">
        <f t="shared" si="428"/>
        <v>46819</v>
      </c>
      <c r="I413" s="15">
        <f t="shared" si="429"/>
        <v>46820</v>
      </c>
      <c r="J413" s="15">
        <f t="shared" si="430"/>
        <v>46821</v>
      </c>
      <c r="K413" s="15">
        <f t="shared" si="431"/>
        <v>46822</v>
      </c>
      <c r="L413" s="15">
        <f t="shared" si="432"/>
        <v>46823</v>
      </c>
      <c r="M413" s="15">
        <f t="shared" si="433"/>
        <v>46824</v>
      </c>
      <c r="N413" s="15">
        <f t="shared" si="434"/>
        <v>46825</v>
      </c>
      <c r="O413" s="15">
        <f t="shared" si="435"/>
        <v>46826</v>
      </c>
      <c r="P413" s="15">
        <f t="shared" si="436"/>
        <v>46827</v>
      </c>
      <c r="Q413" s="15">
        <f t="shared" si="437"/>
        <v>46828</v>
      </c>
      <c r="R413" s="15">
        <f t="shared" si="412"/>
        <v>46829</v>
      </c>
      <c r="S413" s="15">
        <f t="shared" si="413"/>
        <v>46830</v>
      </c>
      <c r="T413" s="15">
        <f t="shared" si="414"/>
        <v>46831</v>
      </c>
      <c r="U413" s="15">
        <f t="shared" si="415"/>
        <v>46832</v>
      </c>
      <c r="V413" s="15">
        <f t="shared" si="416"/>
        <v>46833</v>
      </c>
      <c r="W413" s="15">
        <f t="shared" si="417"/>
        <v>46834</v>
      </c>
      <c r="X413" s="15">
        <f t="shared" si="418"/>
        <v>46835</v>
      </c>
      <c r="Y413" s="15">
        <f t="shared" si="419"/>
        <v>46836</v>
      </c>
      <c r="Z413" s="15">
        <f t="shared" si="420"/>
        <v>46837</v>
      </c>
      <c r="AA413" s="15">
        <f t="shared" si="421"/>
        <v>46838</v>
      </c>
      <c r="AB413" s="15">
        <f t="shared" si="422"/>
        <v>46839</v>
      </c>
      <c r="AC413" s="15">
        <f t="shared" si="423"/>
        <v>46840</v>
      </c>
      <c r="AD413" s="15">
        <f t="shared" si="439"/>
        <v>46841</v>
      </c>
      <c r="AE413" s="15">
        <f t="shared" ref="AE413:AE423" si="443">AD413+1</f>
        <v>46842</v>
      </c>
      <c r="AF413" s="15">
        <f>AE413+1</f>
        <v>46843</v>
      </c>
    </row>
    <row r="414" spans="1:32" x14ac:dyDescent="0.15">
      <c r="A414" s="4">
        <f t="shared" si="442"/>
        <v>20284</v>
      </c>
      <c r="B414" s="15">
        <f>AF413+1</f>
        <v>46844</v>
      </c>
      <c r="C414" s="15">
        <f>B414+1</f>
        <v>46845</v>
      </c>
      <c r="D414" s="15">
        <f t="shared" si="424"/>
        <v>46846</v>
      </c>
      <c r="E414" s="15">
        <f t="shared" si="425"/>
        <v>46847</v>
      </c>
      <c r="F414" s="15">
        <f t="shared" si="426"/>
        <v>46848</v>
      </c>
      <c r="G414" s="15">
        <f t="shared" si="427"/>
        <v>46849</v>
      </c>
      <c r="H414" s="15">
        <f t="shared" si="428"/>
        <v>46850</v>
      </c>
      <c r="I414" s="15">
        <f t="shared" si="429"/>
        <v>46851</v>
      </c>
      <c r="J414" s="15">
        <f t="shared" si="430"/>
        <v>46852</v>
      </c>
      <c r="K414" s="15">
        <f t="shared" si="431"/>
        <v>46853</v>
      </c>
      <c r="L414" s="15">
        <f t="shared" si="432"/>
        <v>46854</v>
      </c>
      <c r="M414" s="15">
        <f t="shared" si="433"/>
        <v>46855</v>
      </c>
      <c r="N414" s="15">
        <f t="shared" si="434"/>
        <v>46856</v>
      </c>
      <c r="O414" s="15">
        <f t="shared" si="435"/>
        <v>46857</v>
      </c>
      <c r="P414" s="15">
        <f t="shared" si="436"/>
        <v>46858</v>
      </c>
      <c r="Q414" s="15">
        <f t="shared" si="437"/>
        <v>46859</v>
      </c>
      <c r="R414" s="15">
        <f t="shared" si="412"/>
        <v>46860</v>
      </c>
      <c r="S414" s="15">
        <f t="shared" si="413"/>
        <v>46861</v>
      </c>
      <c r="T414" s="15">
        <f t="shared" si="414"/>
        <v>46862</v>
      </c>
      <c r="U414" s="15">
        <f t="shared" si="415"/>
        <v>46863</v>
      </c>
      <c r="V414" s="15">
        <f t="shared" si="416"/>
        <v>46864</v>
      </c>
      <c r="W414" s="15">
        <f t="shared" si="417"/>
        <v>46865</v>
      </c>
      <c r="X414" s="15">
        <f t="shared" si="418"/>
        <v>46866</v>
      </c>
      <c r="Y414" s="15">
        <f t="shared" si="419"/>
        <v>46867</v>
      </c>
      <c r="Z414" s="15">
        <f t="shared" si="420"/>
        <v>46868</v>
      </c>
      <c r="AA414" s="15">
        <f t="shared" si="421"/>
        <v>46869</v>
      </c>
      <c r="AB414" s="15">
        <f t="shared" si="422"/>
        <v>46870</v>
      </c>
      <c r="AC414" s="15">
        <f t="shared" si="423"/>
        <v>46871</v>
      </c>
      <c r="AD414" s="15">
        <f t="shared" si="439"/>
        <v>46872</v>
      </c>
      <c r="AE414" s="15">
        <f t="shared" si="443"/>
        <v>46873</v>
      </c>
      <c r="AF414" s="15"/>
    </row>
    <row r="415" spans="1:32" x14ac:dyDescent="0.15">
      <c r="A415" s="4">
        <f t="shared" si="442"/>
        <v>20285</v>
      </c>
      <c r="B415" s="15">
        <f>AE414+1</f>
        <v>46874</v>
      </c>
      <c r="C415" s="15">
        <f t="shared" ref="C415:C422" si="444">B415+1</f>
        <v>46875</v>
      </c>
      <c r="D415" s="15">
        <f t="shared" si="424"/>
        <v>46876</v>
      </c>
      <c r="E415" s="15">
        <f t="shared" si="425"/>
        <v>46877</v>
      </c>
      <c r="F415" s="15">
        <f t="shared" si="426"/>
        <v>46878</v>
      </c>
      <c r="G415" s="15">
        <f t="shared" si="427"/>
        <v>46879</v>
      </c>
      <c r="H415" s="15">
        <f t="shared" si="428"/>
        <v>46880</v>
      </c>
      <c r="I415" s="15">
        <f t="shared" si="429"/>
        <v>46881</v>
      </c>
      <c r="J415" s="15">
        <f t="shared" si="430"/>
        <v>46882</v>
      </c>
      <c r="K415" s="15">
        <f t="shared" si="431"/>
        <v>46883</v>
      </c>
      <c r="L415" s="15">
        <f t="shared" si="432"/>
        <v>46884</v>
      </c>
      <c r="M415" s="15">
        <f t="shared" si="433"/>
        <v>46885</v>
      </c>
      <c r="N415" s="15">
        <f t="shared" si="434"/>
        <v>46886</v>
      </c>
      <c r="O415" s="15">
        <f t="shared" si="435"/>
        <v>46887</v>
      </c>
      <c r="P415" s="15">
        <f t="shared" si="436"/>
        <v>46888</v>
      </c>
      <c r="Q415" s="15">
        <f t="shared" si="437"/>
        <v>46889</v>
      </c>
      <c r="R415" s="15">
        <f t="shared" si="412"/>
        <v>46890</v>
      </c>
      <c r="S415" s="15">
        <f t="shared" si="413"/>
        <v>46891</v>
      </c>
      <c r="T415" s="15">
        <f t="shared" si="414"/>
        <v>46892</v>
      </c>
      <c r="U415" s="15">
        <f t="shared" si="415"/>
        <v>46893</v>
      </c>
      <c r="V415" s="15">
        <f t="shared" si="416"/>
        <v>46894</v>
      </c>
      <c r="W415" s="15">
        <f t="shared" si="417"/>
        <v>46895</v>
      </c>
      <c r="X415" s="15">
        <f t="shared" si="418"/>
        <v>46896</v>
      </c>
      <c r="Y415" s="15">
        <f t="shared" si="419"/>
        <v>46897</v>
      </c>
      <c r="Z415" s="15">
        <f t="shared" si="420"/>
        <v>46898</v>
      </c>
      <c r="AA415" s="15">
        <f t="shared" si="421"/>
        <v>46899</v>
      </c>
      <c r="AB415" s="15">
        <f t="shared" si="422"/>
        <v>46900</v>
      </c>
      <c r="AC415" s="15">
        <f t="shared" si="423"/>
        <v>46901</v>
      </c>
      <c r="AD415" s="15">
        <f t="shared" si="439"/>
        <v>46902</v>
      </c>
      <c r="AE415" s="15">
        <f t="shared" si="443"/>
        <v>46903</v>
      </c>
      <c r="AF415" s="15">
        <f>AE415+1</f>
        <v>46904</v>
      </c>
    </row>
    <row r="416" spans="1:32" x14ac:dyDescent="0.15">
      <c r="A416" s="4">
        <f t="shared" si="442"/>
        <v>20286</v>
      </c>
      <c r="B416" s="15">
        <f>AF415+1</f>
        <v>46905</v>
      </c>
      <c r="C416" s="15">
        <f t="shared" si="444"/>
        <v>46906</v>
      </c>
      <c r="D416" s="15">
        <f t="shared" si="424"/>
        <v>46907</v>
      </c>
      <c r="E416" s="15">
        <f t="shared" si="425"/>
        <v>46908</v>
      </c>
      <c r="F416" s="15">
        <f t="shared" si="426"/>
        <v>46909</v>
      </c>
      <c r="G416" s="15">
        <f t="shared" si="427"/>
        <v>46910</v>
      </c>
      <c r="H416" s="15">
        <f t="shared" si="428"/>
        <v>46911</v>
      </c>
      <c r="I416" s="15">
        <f t="shared" si="429"/>
        <v>46912</v>
      </c>
      <c r="J416" s="15">
        <f t="shared" si="430"/>
        <v>46913</v>
      </c>
      <c r="K416" s="15">
        <f t="shared" si="431"/>
        <v>46914</v>
      </c>
      <c r="L416" s="15">
        <f t="shared" si="432"/>
        <v>46915</v>
      </c>
      <c r="M416" s="15">
        <f t="shared" si="433"/>
        <v>46916</v>
      </c>
      <c r="N416" s="15">
        <f t="shared" si="434"/>
        <v>46917</v>
      </c>
      <c r="O416" s="15">
        <f t="shared" si="435"/>
        <v>46918</v>
      </c>
      <c r="P416" s="15">
        <f t="shared" si="436"/>
        <v>46919</v>
      </c>
      <c r="Q416" s="15">
        <f t="shared" si="437"/>
        <v>46920</v>
      </c>
      <c r="R416" s="15">
        <f t="shared" si="412"/>
        <v>46921</v>
      </c>
      <c r="S416" s="15">
        <f t="shared" si="413"/>
        <v>46922</v>
      </c>
      <c r="T416" s="15">
        <f t="shared" si="414"/>
        <v>46923</v>
      </c>
      <c r="U416" s="15">
        <f t="shared" si="415"/>
        <v>46924</v>
      </c>
      <c r="V416" s="15">
        <f t="shared" si="416"/>
        <v>46925</v>
      </c>
      <c r="W416" s="15">
        <f t="shared" si="417"/>
        <v>46926</v>
      </c>
      <c r="X416" s="15">
        <f t="shared" si="418"/>
        <v>46927</v>
      </c>
      <c r="Y416" s="15">
        <f t="shared" si="419"/>
        <v>46928</v>
      </c>
      <c r="Z416" s="15">
        <f t="shared" si="420"/>
        <v>46929</v>
      </c>
      <c r="AA416" s="15">
        <f t="shared" si="421"/>
        <v>46930</v>
      </c>
      <c r="AB416" s="15">
        <f t="shared" si="422"/>
        <v>46931</v>
      </c>
      <c r="AC416" s="15">
        <f t="shared" si="423"/>
        <v>46932</v>
      </c>
      <c r="AD416" s="15">
        <f t="shared" si="439"/>
        <v>46933</v>
      </c>
      <c r="AE416" s="15">
        <f t="shared" si="443"/>
        <v>46934</v>
      </c>
    </row>
    <row r="417" spans="1:32" x14ac:dyDescent="0.15">
      <c r="A417" s="4">
        <f t="shared" si="442"/>
        <v>20287</v>
      </c>
      <c r="B417" s="15">
        <f>AE416+1</f>
        <v>46935</v>
      </c>
      <c r="C417" s="15">
        <f t="shared" si="444"/>
        <v>46936</v>
      </c>
      <c r="D417" s="15">
        <f t="shared" si="424"/>
        <v>46937</v>
      </c>
      <c r="E417" s="15">
        <f t="shared" si="425"/>
        <v>46938</v>
      </c>
      <c r="F417" s="15">
        <f t="shared" si="426"/>
        <v>46939</v>
      </c>
      <c r="G417" s="15">
        <f t="shared" si="427"/>
        <v>46940</v>
      </c>
      <c r="H417" s="15">
        <f t="shared" si="428"/>
        <v>46941</v>
      </c>
      <c r="I417" s="15">
        <f t="shared" si="429"/>
        <v>46942</v>
      </c>
      <c r="J417" s="15">
        <f t="shared" si="430"/>
        <v>46943</v>
      </c>
      <c r="K417" s="15">
        <f t="shared" si="431"/>
        <v>46944</v>
      </c>
      <c r="L417" s="15">
        <f t="shared" si="432"/>
        <v>46945</v>
      </c>
      <c r="M417" s="15">
        <f t="shared" si="433"/>
        <v>46946</v>
      </c>
      <c r="N417" s="15">
        <f t="shared" si="434"/>
        <v>46947</v>
      </c>
      <c r="O417" s="15">
        <f t="shared" si="435"/>
        <v>46948</v>
      </c>
      <c r="P417" s="15">
        <f t="shared" si="436"/>
        <v>46949</v>
      </c>
      <c r="Q417" s="15">
        <f t="shared" si="437"/>
        <v>46950</v>
      </c>
      <c r="R417" s="15">
        <f t="shared" si="412"/>
        <v>46951</v>
      </c>
      <c r="S417" s="15">
        <f t="shared" si="413"/>
        <v>46952</v>
      </c>
      <c r="T417" s="15">
        <f t="shared" si="414"/>
        <v>46953</v>
      </c>
      <c r="U417" s="15">
        <f t="shared" si="415"/>
        <v>46954</v>
      </c>
      <c r="V417" s="15">
        <f t="shared" si="416"/>
        <v>46955</v>
      </c>
      <c r="W417" s="15">
        <f t="shared" si="417"/>
        <v>46956</v>
      </c>
      <c r="X417" s="15">
        <f t="shared" si="418"/>
        <v>46957</v>
      </c>
      <c r="Y417" s="15">
        <f t="shared" si="419"/>
        <v>46958</v>
      </c>
      <c r="Z417" s="15">
        <f t="shared" si="420"/>
        <v>46959</v>
      </c>
      <c r="AA417" s="15">
        <f t="shared" si="421"/>
        <v>46960</v>
      </c>
      <c r="AB417" s="15">
        <f t="shared" si="422"/>
        <v>46961</v>
      </c>
      <c r="AC417" s="15">
        <f t="shared" si="423"/>
        <v>46962</v>
      </c>
      <c r="AD417" s="15">
        <f t="shared" si="439"/>
        <v>46963</v>
      </c>
      <c r="AE417" s="15">
        <f t="shared" si="443"/>
        <v>46964</v>
      </c>
      <c r="AF417" s="15">
        <f>AE417+1</f>
        <v>46965</v>
      </c>
    </row>
    <row r="418" spans="1:32" x14ac:dyDescent="0.15">
      <c r="A418" s="4">
        <f t="shared" si="442"/>
        <v>20288</v>
      </c>
      <c r="B418" s="15">
        <f>AF417+1</f>
        <v>46966</v>
      </c>
      <c r="C418" s="15">
        <f t="shared" si="444"/>
        <v>46967</v>
      </c>
      <c r="D418" s="15">
        <f t="shared" si="424"/>
        <v>46968</v>
      </c>
      <c r="E418" s="15">
        <f t="shared" si="425"/>
        <v>46969</v>
      </c>
      <c r="F418" s="15">
        <f t="shared" si="426"/>
        <v>46970</v>
      </c>
      <c r="G418" s="15">
        <f t="shared" si="427"/>
        <v>46971</v>
      </c>
      <c r="H418" s="15">
        <f t="shared" si="428"/>
        <v>46972</v>
      </c>
      <c r="I418" s="15">
        <f t="shared" si="429"/>
        <v>46973</v>
      </c>
      <c r="J418" s="15">
        <f t="shared" si="430"/>
        <v>46974</v>
      </c>
      <c r="K418" s="15">
        <f t="shared" si="431"/>
        <v>46975</v>
      </c>
      <c r="L418" s="15">
        <f t="shared" si="432"/>
        <v>46976</v>
      </c>
      <c r="M418" s="15">
        <f t="shared" si="433"/>
        <v>46977</v>
      </c>
      <c r="N418" s="15">
        <f t="shared" si="434"/>
        <v>46978</v>
      </c>
      <c r="O418" s="15">
        <f t="shared" si="435"/>
        <v>46979</v>
      </c>
      <c r="P418" s="15">
        <f t="shared" si="436"/>
        <v>46980</v>
      </c>
      <c r="Q418" s="15">
        <f t="shared" si="437"/>
        <v>46981</v>
      </c>
      <c r="R418" s="15">
        <f t="shared" si="412"/>
        <v>46982</v>
      </c>
      <c r="S418" s="15">
        <f t="shared" si="413"/>
        <v>46983</v>
      </c>
      <c r="T418" s="15">
        <f t="shared" si="414"/>
        <v>46984</v>
      </c>
      <c r="U418" s="15">
        <f t="shared" si="415"/>
        <v>46985</v>
      </c>
      <c r="V418" s="15">
        <f t="shared" si="416"/>
        <v>46986</v>
      </c>
      <c r="W418" s="15">
        <f t="shared" si="417"/>
        <v>46987</v>
      </c>
      <c r="X418" s="15">
        <f t="shared" si="418"/>
        <v>46988</v>
      </c>
      <c r="Y418" s="15">
        <f t="shared" si="419"/>
        <v>46989</v>
      </c>
      <c r="Z418" s="15">
        <f t="shared" si="420"/>
        <v>46990</v>
      </c>
      <c r="AA418" s="15">
        <f t="shared" si="421"/>
        <v>46991</v>
      </c>
      <c r="AB418" s="15">
        <f t="shared" si="422"/>
        <v>46992</v>
      </c>
      <c r="AC418" s="15">
        <f t="shared" si="423"/>
        <v>46993</v>
      </c>
      <c r="AD418" s="15">
        <f t="shared" si="439"/>
        <v>46994</v>
      </c>
      <c r="AE418" s="15">
        <f t="shared" si="443"/>
        <v>46995</v>
      </c>
      <c r="AF418" s="15">
        <f>AE418+1</f>
        <v>46996</v>
      </c>
    </row>
    <row r="419" spans="1:32" x14ac:dyDescent="0.15">
      <c r="A419" s="4">
        <f t="shared" si="442"/>
        <v>20289</v>
      </c>
      <c r="B419" s="15">
        <f>AF418+1</f>
        <v>46997</v>
      </c>
      <c r="C419" s="15">
        <f t="shared" si="444"/>
        <v>46998</v>
      </c>
      <c r="D419" s="15">
        <f t="shared" si="424"/>
        <v>46999</v>
      </c>
      <c r="E419" s="15">
        <f t="shared" si="425"/>
        <v>47000</v>
      </c>
      <c r="F419" s="15">
        <f t="shared" si="426"/>
        <v>47001</v>
      </c>
      <c r="G419" s="15">
        <f t="shared" si="427"/>
        <v>47002</v>
      </c>
      <c r="H419" s="15">
        <f t="shared" si="428"/>
        <v>47003</v>
      </c>
      <c r="I419" s="15">
        <f t="shared" si="429"/>
        <v>47004</v>
      </c>
      <c r="J419" s="15">
        <f t="shared" si="430"/>
        <v>47005</v>
      </c>
      <c r="K419" s="15">
        <f t="shared" si="431"/>
        <v>47006</v>
      </c>
      <c r="L419" s="15">
        <f t="shared" si="432"/>
        <v>47007</v>
      </c>
      <c r="M419" s="15">
        <f t="shared" si="433"/>
        <v>47008</v>
      </c>
      <c r="N419" s="15">
        <f t="shared" si="434"/>
        <v>47009</v>
      </c>
      <c r="O419" s="15">
        <f t="shared" si="435"/>
        <v>47010</v>
      </c>
      <c r="P419" s="15">
        <f t="shared" si="436"/>
        <v>47011</v>
      </c>
      <c r="Q419" s="15">
        <f t="shared" si="437"/>
        <v>47012</v>
      </c>
      <c r="R419" s="15">
        <f t="shared" si="412"/>
        <v>47013</v>
      </c>
      <c r="S419" s="15">
        <f t="shared" si="413"/>
        <v>47014</v>
      </c>
      <c r="T419" s="15">
        <f t="shared" si="414"/>
        <v>47015</v>
      </c>
      <c r="U419" s="15">
        <f t="shared" si="415"/>
        <v>47016</v>
      </c>
      <c r="V419" s="15">
        <f t="shared" si="416"/>
        <v>47017</v>
      </c>
      <c r="W419" s="15">
        <f t="shared" si="417"/>
        <v>47018</v>
      </c>
      <c r="X419" s="15">
        <f t="shared" si="418"/>
        <v>47019</v>
      </c>
      <c r="Y419" s="15">
        <f t="shared" si="419"/>
        <v>47020</v>
      </c>
      <c r="Z419" s="15">
        <f t="shared" si="420"/>
        <v>47021</v>
      </c>
      <c r="AA419" s="15">
        <f t="shared" si="421"/>
        <v>47022</v>
      </c>
      <c r="AB419" s="15">
        <f t="shared" si="422"/>
        <v>47023</v>
      </c>
      <c r="AC419" s="15">
        <f t="shared" si="423"/>
        <v>47024</v>
      </c>
      <c r="AD419" s="15">
        <f t="shared" si="439"/>
        <v>47025</v>
      </c>
      <c r="AE419" s="15">
        <f t="shared" si="443"/>
        <v>47026</v>
      </c>
    </row>
    <row r="420" spans="1:32" x14ac:dyDescent="0.15">
      <c r="A420" s="4">
        <f>A408+100</f>
        <v>202810</v>
      </c>
      <c r="B420" s="15">
        <f>AE419+1</f>
        <v>47027</v>
      </c>
      <c r="C420" s="15">
        <f t="shared" si="444"/>
        <v>47028</v>
      </c>
      <c r="D420" s="15">
        <f t="shared" si="424"/>
        <v>47029</v>
      </c>
      <c r="E420" s="15">
        <f t="shared" si="425"/>
        <v>47030</v>
      </c>
      <c r="F420" s="15">
        <f t="shared" si="426"/>
        <v>47031</v>
      </c>
      <c r="G420" s="15">
        <f t="shared" si="427"/>
        <v>47032</v>
      </c>
      <c r="H420" s="15">
        <f t="shared" si="428"/>
        <v>47033</v>
      </c>
      <c r="I420" s="15">
        <f t="shared" si="429"/>
        <v>47034</v>
      </c>
      <c r="J420" s="15">
        <f t="shared" si="430"/>
        <v>47035</v>
      </c>
      <c r="K420" s="15">
        <f t="shared" si="431"/>
        <v>47036</v>
      </c>
      <c r="L420" s="15">
        <f t="shared" si="432"/>
        <v>47037</v>
      </c>
      <c r="M420" s="15">
        <f t="shared" si="433"/>
        <v>47038</v>
      </c>
      <c r="N420" s="15">
        <f t="shared" si="434"/>
        <v>47039</v>
      </c>
      <c r="O420" s="15">
        <f t="shared" si="435"/>
        <v>47040</v>
      </c>
      <c r="P420" s="15">
        <f t="shared" si="436"/>
        <v>47041</v>
      </c>
      <c r="Q420" s="15">
        <f t="shared" si="437"/>
        <v>47042</v>
      </c>
      <c r="R420" s="15">
        <f t="shared" si="412"/>
        <v>47043</v>
      </c>
      <c r="S420" s="15">
        <f t="shared" si="413"/>
        <v>47044</v>
      </c>
      <c r="T420" s="15">
        <f t="shared" si="414"/>
        <v>47045</v>
      </c>
      <c r="U420" s="15">
        <f t="shared" si="415"/>
        <v>47046</v>
      </c>
      <c r="V420" s="15">
        <f t="shared" si="416"/>
        <v>47047</v>
      </c>
      <c r="W420" s="15">
        <f t="shared" si="417"/>
        <v>47048</v>
      </c>
      <c r="X420" s="15">
        <f t="shared" si="418"/>
        <v>47049</v>
      </c>
      <c r="Y420" s="15">
        <f t="shared" si="419"/>
        <v>47050</v>
      </c>
      <c r="Z420" s="15">
        <f t="shared" si="420"/>
        <v>47051</v>
      </c>
      <c r="AA420" s="15">
        <f t="shared" si="421"/>
        <v>47052</v>
      </c>
      <c r="AB420" s="15">
        <f t="shared" si="422"/>
        <v>47053</v>
      </c>
      <c r="AC420" s="15">
        <f t="shared" si="423"/>
        <v>47054</v>
      </c>
      <c r="AD420" s="15">
        <f t="shared" si="439"/>
        <v>47055</v>
      </c>
      <c r="AE420" s="15">
        <f t="shared" si="443"/>
        <v>47056</v>
      </c>
      <c r="AF420" s="15">
        <f>AE420+1</f>
        <v>47057</v>
      </c>
    </row>
    <row r="421" spans="1:32" x14ac:dyDescent="0.15">
      <c r="A421" s="4">
        <f>A409+100</f>
        <v>202811</v>
      </c>
      <c r="B421" s="15">
        <f>AF420+1</f>
        <v>47058</v>
      </c>
      <c r="C421" s="15">
        <f t="shared" si="444"/>
        <v>47059</v>
      </c>
      <c r="D421" s="15">
        <f t="shared" si="424"/>
        <v>47060</v>
      </c>
      <c r="E421" s="15">
        <f t="shared" si="425"/>
        <v>47061</v>
      </c>
      <c r="F421" s="15">
        <f t="shared" si="426"/>
        <v>47062</v>
      </c>
      <c r="G421" s="15">
        <f t="shared" si="427"/>
        <v>47063</v>
      </c>
      <c r="H421" s="15">
        <f t="shared" si="428"/>
        <v>47064</v>
      </c>
      <c r="I421" s="15">
        <f t="shared" si="429"/>
        <v>47065</v>
      </c>
      <c r="J421" s="15">
        <f t="shared" si="430"/>
        <v>47066</v>
      </c>
      <c r="K421" s="15">
        <f t="shared" si="431"/>
        <v>47067</v>
      </c>
      <c r="L421" s="15">
        <f t="shared" si="432"/>
        <v>47068</v>
      </c>
      <c r="M421" s="15">
        <f t="shared" si="433"/>
        <v>47069</v>
      </c>
      <c r="N421" s="15">
        <f t="shared" si="434"/>
        <v>47070</v>
      </c>
      <c r="O421" s="15">
        <f t="shared" si="435"/>
        <v>47071</v>
      </c>
      <c r="P421" s="15">
        <f t="shared" si="436"/>
        <v>47072</v>
      </c>
      <c r="Q421" s="15">
        <f t="shared" si="437"/>
        <v>47073</v>
      </c>
      <c r="R421" s="15">
        <f t="shared" si="412"/>
        <v>47074</v>
      </c>
      <c r="S421" s="15">
        <f t="shared" si="413"/>
        <v>47075</v>
      </c>
      <c r="T421" s="15">
        <f t="shared" si="414"/>
        <v>47076</v>
      </c>
      <c r="U421" s="15">
        <f t="shared" si="415"/>
        <v>47077</v>
      </c>
      <c r="V421" s="15">
        <f t="shared" si="416"/>
        <v>47078</v>
      </c>
      <c r="W421" s="15">
        <f t="shared" si="417"/>
        <v>47079</v>
      </c>
      <c r="X421" s="15">
        <f t="shared" si="418"/>
        <v>47080</v>
      </c>
      <c r="Y421" s="15">
        <f t="shared" si="419"/>
        <v>47081</v>
      </c>
      <c r="Z421" s="15">
        <f t="shared" si="420"/>
        <v>47082</v>
      </c>
      <c r="AA421" s="15">
        <f t="shared" si="421"/>
        <v>47083</v>
      </c>
      <c r="AB421" s="15">
        <f t="shared" si="422"/>
        <v>47084</v>
      </c>
      <c r="AC421" s="15">
        <f t="shared" si="423"/>
        <v>47085</v>
      </c>
      <c r="AD421" s="15">
        <f t="shared" si="439"/>
        <v>47086</v>
      </c>
      <c r="AE421" s="15">
        <f t="shared" si="443"/>
        <v>47087</v>
      </c>
    </row>
    <row r="422" spans="1:32" x14ac:dyDescent="0.15">
      <c r="A422" s="4">
        <f>A410+100</f>
        <v>202812</v>
      </c>
      <c r="B422" s="15">
        <f>AE421+1</f>
        <v>47088</v>
      </c>
      <c r="C422" s="15">
        <f t="shared" si="444"/>
        <v>47089</v>
      </c>
      <c r="D422" s="15">
        <f t="shared" si="424"/>
        <v>47090</v>
      </c>
      <c r="E422" s="15">
        <f t="shared" si="425"/>
        <v>47091</v>
      </c>
      <c r="F422" s="15">
        <f t="shared" si="426"/>
        <v>47092</v>
      </c>
      <c r="G422" s="15">
        <f t="shared" si="427"/>
        <v>47093</v>
      </c>
      <c r="H422" s="15">
        <f t="shared" si="428"/>
        <v>47094</v>
      </c>
      <c r="I422" s="15">
        <f t="shared" si="429"/>
        <v>47095</v>
      </c>
      <c r="J422" s="15">
        <f t="shared" si="430"/>
        <v>47096</v>
      </c>
      <c r="K422" s="15">
        <f t="shared" si="431"/>
        <v>47097</v>
      </c>
      <c r="L422" s="15">
        <f t="shared" si="432"/>
        <v>47098</v>
      </c>
      <c r="M422" s="15">
        <f t="shared" si="433"/>
        <v>47099</v>
      </c>
      <c r="N422" s="15">
        <f t="shared" si="434"/>
        <v>47100</v>
      </c>
      <c r="O422" s="15">
        <f t="shared" si="435"/>
        <v>47101</v>
      </c>
      <c r="P422" s="15">
        <f t="shared" si="436"/>
        <v>47102</v>
      </c>
      <c r="Q422" s="15">
        <f t="shared" si="437"/>
        <v>47103</v>
      </c>
      <c r="R422" s="15">
        <f t="shared" si="412"/>
        <v>47104</v>
      </c>
      <c r="S422" s="15">
        <f t="shared" si="413"/>
        <v>47105</v>
      </c>
      <c r="T422" s="15">
        <f t="shared" si="414"/>
        <v>47106</v>
      </c>
      <c r="U422" s="15">
        <f t="shared" si="415"/>
        <v>47107</v>
      </c>
      <c r="V422" s="15">
        <f t="shared" si="416"/>
        <v>47108</v>
      </c>
      <c r="W422" s="15">
        <f t="shared" si="417"/>
        <v>47109</v>
      </c>
      <c r="X422" s="15">
        <f t="shared" si="418"/>
        <v>47110</v>
      </c>
      <c r="Y422" s="15">
        <f t="shared" si="419"/>
        <v>47111</v>
      </c>
      <c r="Z422" s="15">
        <f t="shared" si="420"/>
        <v>47112</v>
      </c>
      <c r="AA422" s="15">
        <f t="shared" si="421"/>
        <v>47113</v>
      </c>
      <c r="AB422" s="15">
        <f t="shared" si="422"/>
        <v>47114</v>
      </c>
      <c r="AC422" s="15">
        <f t="shared" si="423"/>
        <v>47115</v>
      </c>
      <c r="AD422" s="15">
        <f t="shared" si="439"/>
        <v>47116</v>
      </c>
      <c r="AE422" s="15">
        <f t="shared" si="443"/>
        <v>47117</v>
      </c>
      <c r="AF422" s="15">
        <f>AE422+1</f>
        <v>47118</v>
      </c>
    </row>
    <row r="423" spans="1:32" x14ac:dyDescent="0.15">
      <c r="A423" s="4">
        <f>A411+10</f>
        <v>20291</v>
      </c>
      <c r="B423" s="15">
        <v>47119</v>
      </c>
      <c r="C423" s="15">
        <f t="shared" ref="C423:C434" si="445">B423+1</f>
        <v>47120</v>
      </c>
      <c r="D423" s="15">
        <f t="shared" si="424"/>
        <v>47121</v>
      </c>
      <c r="E423" s="15">
        <f t="shared" si="425"/>
        <v>47122</v>
      </c>
      <c r="F423" s="15">
        <f t="shared" si="426"/>
        <v>47123</v>
      </c>
      <c r="G423" s="15">
        <f t="shared" si="427"/>
        <v>47124</v>
      </c>
      <c r="H423" s="15">
        <f t="shared" si="428"/>
        <v>47125</v>
      </c>
      <c r="I423" s="15">
        <f t="shared" si="429"/>
        <v>47126</v>
      </c>
      <c r="J423" s="15">
        <f t="shared" si="430"/>
        <v>47127</v>
      </c>
      <c r="K423" s="15">
        <f t="shared" si="431"/>
        <v>47128</v>
      </c>
      <c r="L423" s="15">
        <f t="shared" si="432"/>
        <v>47129</v>
      </c>
      <c r="M423" s="15">
        <f t="shared" si="433"/>
        <v>47130</v>
      </c>
      <c r="N423" s="15">
        <f t="shared" si="434"/>
        <v>47131</v>
      </c>
      <c r="O423" s="15">
        <f t="shared" si="435"/>
        <v>47132</v>
      </c>
      <c r="P423" s="15">
        <f t="shared" si="436"/>
        <v>47133</v>
      </c>
      <c r="Q423" s="15">
        <f t="shared" si="437"/>
        <v>47134</v>
      </c>
      <c r="R423" s="15">
        <f t="shared" si="412"/>
        <v>47135</v>
      </c>
      <c r="S423" s="15">
        <f t="shared" si="413"/>
        <v>47136</v>
      </c>
      <c r="T423" s="15">
        <f t="shared" si="414"/>
        <v>47137</v>
      </c>
      <c r="U423" s="15">
        <f t="shared" si="415"/>
        <v>47138</v>
      </c>
      <c r="V423" s="15">
        <f t="shared" si="416"/>
        <v>47139</v>
      </c>
      <c r="W423" s="15">
        <f t="shared" si="417"/>
        <v>47140</v>
      </c>
      <c r="X423" s="15">
        <f t="shared" si="418"/>
        <v>47141</v>
      </c>
      <c r="Y423" s="15">
        <f t="shared" si="419"/>
        <v>47142</v>
      </c>
      <c r="Z423" s="15">
        <f t="shared" si="420"/>
        <v>47143</v>
      </c>
      <c r="AA423" s="15">
        <f t="shared" si="421"/>
        <v>47144</v>
      </c>
      <c r="AB423" s="15">
        <f t="shared" si="422"/>
        <v>47145</v>
      </c>
      <c r="AC423" s="15">
        <f t="shared" si="423"/>
        <v>47146</v>
      </c>
      <c r="AD423" s="15">
        <f t="shared" si="439"/>
        <v>47147</v>
      </c>
      <c r="AE423" s="15">
        <f t="shared" si="443"/>
        <v>47148</v>
      </c>
      <c r="AF423" s="15">
        <f>AE423+1</f>
        <v>47149</v>
      </c>
    </row>
    <row r="424" spans="1:32" x14ac:dyDescent="0.15">
      <c r="A424" s="4">
        <f t="shared" ref="A424:A431" si="446">A412+10</f>
        <v>20292</v>
      </c>
      <c r="B424" s="15">
        <f>AF423+1</f>
        <v>47150</v>
      </c>
      <c r="C424" s="15">
        <f t="shared" si="445"/>
        <v>47151</v>
      </c>
      <c r="D424" s="15">
        <f t="shared" si="424"/>
        <v>47152</v>
      </c>
      <c r="E424" s="15">
        <f t="shared" si="425"/>
        <v>47153</v>
      </c>
      <c r="F424" s="15">
        <f t="shared" si="426"/>
        <v>47154</v>
      </c>
      <c r="G424" s="15">
        <f t="shared" si="427"/>
        <v>47155</v>
      </c>
      <c r="H424" s="15">
        <f t="shared" si="428"/>
        <v>47156</v>
      </c>
      <c r="I424" s="15">
        <f t="shared" si="429"/>
        <v>47157</v>
      </c>
      <c r="J424" s="15">
        <f t="shared" si="430"/>
        <v>47158</v>
      </c>
      <c r="K424" s="15">
        <f t="shared" si="431"/>
        <v>47159</v>
      </c>
      <c r="L424" s="15">
        <f t="shared" si="432"/>
        <v>47160</v>
      </c>
      <c r="M424" s="15">
        <f t="shared" si="433"/>
        <v>47161</v>
      </c>
      <c r="N424" s="15">
        <f t="shared" si="434"/>
        <v>47162</v>
      </c>
      <c r="O424" s="15">
        <f t="shared" si="435"/>
        <v>47163</v>
      </c>
      <c r="P424" s="15">
        <f t="shared" si="436"/>
        <v>47164</v>
      </c>
      <c r="Q424" s="15">
        <f t="shared" si="437"/>
        <v>47165</v>
      </c>
      <c r="R424" s="15">
        <f t="shared" si="412"/>
        <v>47166</v>
      </c>
      <c r="S424" s="15">
        <f t="shared" si="413"/>
        <v>47167</v>
      </c>
      <c r="T424" s="15">
        <f t="shared" si="414"/>
        <v>47168</v>
      </c>
      <c r="U424" s="15">
        <f t="shared" si="415"/>
        <v>47169</v>
      </c>
      <c r="V424" s="15">
        <f t="shared" si="416"/>
        <v>47170</v>
      </c>
      <c r="W424" s="15">
        <f t="shared" si="417"/>
        <v>47171</v>
      </c>
      <c r="X424" s="15">
        <f t="shared" si="418"/>
        <v>47172</v>
      </c>
      <c r="Y424" s="15">
        <f t="shared" si="419"/>
        <v>47173</v>
      </c>
      <c r="Z424" s="15">
        <f t="shared" si="420"/>
        <v>47174</v>
      </c>
      <c r="AA424" s="15">
        <f t="shared" si="421"/>
        <v>47175</v>
      </c>
      <c r="AB424" s="15">
        <f t="shared" si="422"/>
        <v>47176</v>
      </c>
      <c r="AC424" s="15">
        <f t="shared" si="423"/>
        <v>47177</v>
      </c>
      <c r="AD424" s="15"/>
      <c r="AE424" s="15"/>
      <c r="AF424" s="15"/>
    </row>
    <row r="425" spans="1:32" x14ac:dyDescent="0.15">
      <c r="A425" s="4">
        <f t="shared" si="446"/>
        <v>20293</v>
      </c>
      <c r="B425" s="15">
        <f>AC424+1</f>
        <v>47178</v>
      </c>
      <c r="C425" s="15">
        <f t="shared" si="445"/>
        <v>47179</v>
      </c>
      <c r="D425" s="15">
        <f t="shared" si="424"/>
        <v>47180</v>
      </c>
      <c r="E425" s="15">
        <f t="shared" si="425"/>
        <v>47181</v>
      </c>
      <c r="F425" s="15">
        <f t="shared" si="426"/>
        <v>47182</v>
      </c>
      <c r="G425" s="15">
        <f t="shared" si="427"/>
        <v>47183</v>
      </c>
      <c r="H425" s="15">
        <f t="shared" si="428"/>
        <v>47184</v>
      </c>
      <c r="I425" s="15">
        <f t="shared" si="429"/>
        <v>47185</v>
      </c>
      <c r="J425" s="15">
        <f t="shared" si="430"/>
        <v>47186</v>
      </c>
      <c r="K425" s="15">
        <f t="shared" si="431"/>
        <v>47187</v>
      </c>
      <c r="L425" s="15">
        <f t="shared" si="432"/>
        <v>47188</v>
      </c>
      <c r="M425" s="15">
        <f t="shared" si="433"/>
        <v>47189</v>
      </c>
      <c r="N425" s="15">
        <f t="shared" si="434"/>
        <v>47190</v>
      </c>
      <c r="O425" s="15">
        <f t="shared" si="435"/>
        <v>47191</v>
      </c>
      <c r="P425" s="15">
        <f t="shared" si="436"/>
        <v>47192</v>
      </c>
      <c r="Q425" s="15">
        <f t="shared" si="437"/>
        <v>47193</v>
      </c>
      <c r="R425" s="15">
        <f t="shared" si="412"/>
        <v>47194</v>
      </c>
      <c r="S425" s="15">
        <f t="shared" si="413"/>
        <v>47195</v>
      </c>
      <c r="T425" s="15">
        <f t="shared" si="414"/>
        <v>47196</v>
      </c>
      <c r="U425" s="15">
        <f t="shared" si="415"/>
        <v>47197</v>
      </c>
      <c r="V425" s="15">
        <f t="shared" si="416"/>
        <v>47198</v>
      </c>
      <c r="W425" s="15">
        <f t="shared" si="417"/>
        <v>47199</v>
      </c>
      <c r="X425" s="15">
        <f t="shared" si="418"/>
        <v>47200</v>
      </c>
      <c r="Y425" s="15">
        <f t="shared" si="419"/>
        <v>47201</v>
      </c>
      <c r="Z425" s="15">
        <f t="shared" si="420"/>
        <v>47202</v>
      </c>
      <c r="AA425" s="15">
        <f t="shared" si="421"/>
        <v>47203</v>
      </c>
      <c r="AB425" s="15">
        <f t="shared" si="422"/>
        <v>47204</v>
      </c>
      <c r="AC425" s="15">
        <f t="shared" si="423"/>
        <v>47205</v>
      </c>
      <c r="AD425" s="15">
        <f t="shared" ref="AD425:AD433" si="447">AC425+1</f>
        <v>47206</v>
      </c>
      <c r="AE425" s="15">
        <f t="shared" ref="AE425:AE433" si="448">AD425+1</f>
        <v>47207</v>
      </c>
      <c r="AF425" s="15">
        <f>AE425+1</f>
        <v>47208</v>
      </c>
    </row>
    <row r="426" spans="1:32" x14ac:dyDescent="0.15">
      <c r="A426" s="4">
        <f t="shared" si="446"/>
        <v>20294</v>
      </c>
      <c r="B426" s="15">
        <f>AF425+1</f>
        <v>47209</v>
      </c>
      <c r="C426" s="15">
        <f t="shared" si="445"/>
        <v>47210</v>
      </c>
      <c r="D426" s="15">
        <f t="shared" si="424"/>
        <v>47211</v>
      </c>
      <c r="E426" s="15">
        <f t="shared" si="425"/>
        <v>47212</v>
      </c>
      <c r="F426" s="15">
        <f t="shared" si="426"/>
        <v>47213</v>
      </c>
      <c r="G426" s="15">
        <f t="shared" si="427"/>
        <v>47214</v>
      </c>
      <c r="H426" s="15">
        <f t="shared" si="428"/>
        <v>47215</v>
      </c>
      <c r="I426" s="15">
        <f t="shared" si="429"/>
        <v>47216</v>
      </c>
      <c r="J426" s="15">
        <f t="shared" si="430"/>
        <v>47217</v>
      </c>
      <c r="K426" s="15">
        <f t="shared" si="431"/>
        <v>47218</v>
      </c>
      <c r="L426" s="15">
        <f t="shared" si="432"/>
        <v>47219</v>
      </c>
      <c r="M426" s="15">
        <f t="shared" si="433"/>
        <v>47220</v>
      </c>
      <c r="N426" s="15">
        <f t="shared" si="434"/>
        <v>47221</v>
      </c>
      <c r="O426" s="15">
        <f t="shared" si="435"/>
        <v>47222</v>
      </c>
      <c r="P426" s="15">
        <f t="shared" si="436"/>
        <v>47223</v>
      </c>
      <c r="Q426" s="15">
        <f t="shared" si="437"/>
        <v>47224</v>
      </c>
      <c r="R426" s="15">
        <f t="shared" si="412"/>
        <v>47225</v>
      </c>
      <c r="S426" s="15">
        <f t="shared" si="413"/>
        <v>47226</v>
      </c>
      <c r="T426" s="15">
        <f t="shared" si="414"/>
        <v>47227</v>
      </c>
      <c r="U426" s="15">
        <f t="shared" si="415"/>
        <v>47228</v>
      </c>
      <c r="V426" s="15">
        <f t="shared" si="416"/>
        <v>47229</v>
      </c>
      <c r="W426" s="15">
        <f t="shared" si="417"/>
        <v>47230</v>
      </c>
      <c r="X426" s="15">
        <f t="shared" si="418"/>
        <v>47231</v>
      </c>
      <c r="Y426" s="15">
        <f t="shared" si="419"/>
        <v>47232</v>
      </c>
      <c r="Z426" s="15">
        <f t="shared" si="420"/>
        <v>47233</v>
      </c>
      <c r="AA426" s="15">
        <f t="shared" si="421"/>
        <v>47234</v>
      </c>
      <c r="AB426" s="15">
        <f t="shared" si="422"/>
        <v>47235</v>
      </c>
      <c r="AC426" s="15">
        <f t="shared" si="423"/>
        <v>47236</v>
      </c>
      <c r="AD426" s="15">
        <f t="shared" si="447"/>
        <v>47237</v>
      </c>
      <c r="AE426" s="15">
        <f t="shared" si="448"/>
        <v>47238</v>
      </c>
      <c r="AF426" s="15"/>
    </row>
    <row r="427" spans="1:32" x14ac:dyDescent="0.15">
      <c r="A427" s="4">
        <f t="shared" si="446"/>
        <v>20295</v>
      </c>
      <c r="B427" s="15">
        <f>AE426+1</f>
        <v>47239</v>
      </c>
      <c r="C427" s="15">
        <f t="shared" si="445"/>
        <v>47240</v>
      </c>
      <c r="D427" s="15">
        <f t="shared" si="424"/>
        <v>47241</v>
      </c>
      <c r="E427" s="15">
        <f t="shared" si="425"/>
        <v>47242</v>
      </c>
      <c r="F427" s="15">
        <f t="shared" si="426"/>
        <v>47243</v>
      </c>
      <c r="G427" s="15">
        <f t="shared" si="427"/>
        <v>47244</v>
      </c>
      <c r="H427" s="15">
        <f t="shared" si="428"/>
        <v>47245</v>
      </c>
      <c r="I427" s="15">
        <f t="shared" si="429"/>
        <v>47246</v>
      </c>
      <c r="J427" s="15">
        <f t="shared" si="430"/>
        <v>47247</v>
      </c>
      <c r="K427" s="15">
        <f t="shared" si="431"/>
        <v>47248</v>
      </c>
      <c r="L427" s="15">
        <f t="shared" si="432"/>
        <v>47249</v>
      </c>
      <c r="M427" s="15">
        <f t="shared" si="433"/>
        <v>47250</v>
      </c>
      <c r="N427" s="15">
        <f t="shared" si="434"/>
        <v>47251</v>
      </c>
      <c r="O427" s="15">
        <f t="shared" si="435"/>
        <v>47252</v>
      </c>
      <c r="P427" s="15">
        <f t="shared" si="436"/>
        <v>47253</v>
      </c>
      <c r="Q427" s="15">
        <f t="shared" si="437"/>
        <v>47254</v>
      </c>
      <c r="R427" s="15">
        <f t="shared" si="412"/>
        <v>47255</v>
      </c>
      <c r="S427" s="15">
        <f t="shared" si="413"/>
        <v>47256</v>
      </c>
      <c r="T427" s="15">
        <f t="shared" si="414"/>
        <v>47257</v>
      </c>
      <c r="U427" s="15">
        <f t="shared" si="415"/>
        <v>47258</v>
      </c>
      <c r="V427" s="15">
        <f t="shared" si="416"/>
        <v>47259</v>
      </c>
      <c r="W427" s="15">
        <f t="shared" si="417"/>
        <v>47260</v>
      </c>
      <c r="X427" s="15">
        <f t="shared" si="418"/>
        <v>47261</v>
      </c>
      <c r="Y427" s="15">
        <f t="shared" si="419"/>
        <v>47262</v>
      </c>
      <c r="Z427" s="15">
        <f t="shared" si="420"/>
        <v>47263</v>
      </c>
      <c r="AA427" s="15">
        <f t="shared" si="421"/>
        <v>47264</v>
      </c>
      <c r="AB427" s="15">
        <f t="shared" si="422"/>
        <v>47265</v>
      </c>
      <c r="AC427" s="15">
        <f t="shared" si="423"/>
        <v>47266</v>
      </c>
      <c r="AD427" s="15">
        <f t="shared" si="447"/>
        <v>47267</v>
      </c>
      <c r="AE427" s="15">
        <f t="shared" si="448"/>
        <v>47268</v>
      </c>
      <c r="AF427" s="15">
        <f>AE427+1</f>
        <v>47269</v>
      </c>
    </row>
    <row r="428" spans="1:32" x14ac:dyDescent="0.15">
      <c r="A428" s="4">
        <f t="shared" si="446"/>
        <v>20296</v>
      </c>
      <c r="B428" s="15">
        <f>AF427+1</f>
        <v>47270</v>
      </c>
      <c r="C428" s="15">
        <f t="shared" si="445"/>
        <v>47271</v>
      </c>
      <c r="D428" s="15">
        <f t="shared" si="424"/>
        <v>47272</v>
      </c>
      <c r="E428" s="15">
        <f t="shared" si="425"/>
        <v>47273</v>
      </c>
      <c r="F428" s="15">
        <f t="shared" si="426"/>
        <v>47274</v>
      </c>
      <c r="G428" s="15">
        <f t="shared" si="427"/>
        <v>47275</v>
      </c>
      <c r="H428" s="15">
        <f t="shared" si="428"/>
        <v>47276</v>
      </c>
      <c r="I428" s="15">
        <f t="shared" si="429"/>
        <v>47277</v>
      </c>
      <c r="J428" s="15">
        <f t="shared" si="430"/>
        <v>47278</v>
      </c>
      <c r="K428" s="15">
        <f t="shared" si="431"/>
        <v>47279</v>
      </c>
      <c r="L428" s="15">
        <f t="shared" si="432"/>
        <v>47280</v>
      </c>
      <c r="M428" s="15">
        <f t="shared" si="433"/>
        <v>47281</v>
      </c>
      <c r="N428" s="15">
        <f t="shared" si="434"/>
        <v>47282</v>
      </c>
      <c r="O428" s="15">
        <f t="shared" si="435"/>
        <v>47283</v>
      </c>
      <c r="P428" s="15">
        <f t="shared" si="436"/>
        <v>47284</v>
      </c>
      <c r="Q428" s="15">
        <f t="shared" si="437"/>
        <v>47285</v>
      </c>
      <c r="R428" s="15">
        <f t="shared" si="412"/>
        <v>47286</v>
      </c>
      <c r="S428" s="15">
        <f t="shared" si="413"/>
        <v>47287</v>
      </c>
      <c r="T428" s="15">
        <f t="shared" si="414"/>
        <v>47288</v>
      </c>
      <c r="U428" s="15">
        <f t="shared" si="415"/>
        <v>47289</v>
      </c>
      <c r="V428" s="15">
        <f t="shared" si="416"/>
        <v>47290</v>
      </c>
      <c r="W428" s="15">
        <f t="shared" si="417"/>
        <v>47291</v>
      </c>
      <c r="X428" s="15">
        <f t="shared" si="418"/>
        <v>47292</v>
      </c>
      <c r="Y428" s="15">
        <f t="shared" si="419"/>
        <v>47293</v>
      </c>
      <c r="Z428" s="15">
        <f t="shared" si="420"/>
        <v>47294</v>
      </c>
      <c r="AA428" s="15">
        <f t="shared" si="421"/>
        <v>47295</v>
      </c>
      <c r="AB428" s="15">
        <f t="shared" si="422"/>
        <v>47296</v>
      </c>
      <c r="AC428" s="15">
        <f t="shared" si="423"/>
        <v>47297</v>
      </c>
      <c r="AD428" s="15">
        <f t="shared" si="447"/>
        <v>47298</v>
      </c>
      <c r="AE428" s="15">
        <f t="shared" si="448"/>
        <v>47299</v>
      </c>
    </row>
    <row r="429" spans="1:32" x14ac:dyDescent="0.15">
      <c r="A429" s="4">
        <f t="shared" si="446"/>
        <v>20297</v>
      </c>
      <c r="B429" s="15">
        <f>AE428+1</f>
        <v>47300</v>
      </c>
      <c r="C429" s="15">
        <f t="shared" si="445"/>
        <v>47301</v>
      </c>
      <c r="D429" s="15">
        <f t="shared" si="424"/>
        <v>47302</v>
      </c>
      <c r="E429" s="15">
        <f t="shared" si="425"/>
        <v>47303</v>
      </c>
      <c r="F429" s="15">
        <f t="shared" si="426"/>
        <v>47304</v>
      </c>
      <c r="G429" s="15">
        <f t="shared" si="427"/>
        <v>47305</v>
      </c>
      <c r="H429" s="15">
        <f t="shared" si="428"/>
        <v>47306</v>
      </c>
      <c r="I429" s="15">
        <f t="shared" si="429"/>
        <v>47307</v>
      </c>
      <c r="J429" s="15">
        <f t="shared" si="430"/>
        <v>47308</v>
      </c>
      <c r="K429" s="15">
        <f t="shared" si="431"/>
        <v>47309</v>
      </c>
      <c r="L429" s="15">
        <f t="shared" si="432"/>
        <v>47310</v>
      </c>
      <c r="M429" s="15">
        <f t="shared" si="433"/>
        <v>47311</v>
      </c>
      <c r="N429" s="15">
        <f t="shared" si="434"/>
        <v>47312</v>
      </c>
      <c r="O429" s="15">
        <f t="shared" si="435"/>
        <v>47313</v>
      </c>
      <c r="P429" s="15">
        <f t="shared" si="436"/>
        <v>47314</v>
      </c>
      <c r="Q429" s="15">
        <f t="shared" si="437"/>
        <v>47315</v>
      </c>
      <c r="R429" s="15">
        <f t="shared" si="412"/>
        <v>47316</v>
      </c>
      <c r="S429" s="15">
        <f t="shared" si="413"/>
        <v>47317</v>
      </c>
      <c r="T429" s="15">
        <f t="shared" si="414"/>
        <v>47318</v>
      </c>
      <c r="U429" s="15">
        <f t="shared" si="415"/>
        <v>47319</v>
      </c>
      <c r="V429" s="15">
        <f t="shared" si="416"/>
        <v>47320</v>
      </c>
      <c r="W429" s="15">
        <f t="shared" si="417"/>
        <v>47321</v>
      </c>
      <c r="X429" s="15">
        <f t="shared" si="418"/>
        <v>47322</v>
      </c>
      <c r="Y429" s="15">
        <f t="shared" si="419"/>
        <v>47323</v>
      </c>
      <c r="Z429" s="15">
        <f t="shared" si="420"/>
        <v>47324</v>
      </c>
      <c r="AA429" s="15">
        <f t="shared" si="421"/>
        <v>47325</v>
      </c>
      <c r="AB429" s="15">
        <f t="shared" si="422"/>
        <v>47326</v>
      </c>
      <c r="AC429" s="15">
        <f t="shared" si="423"/>
        <v>47327</v>
      </c>
      <c r="AD429" s="15">
        <f t="shared" si="447"/>
        <v>47328</v>
      </c>
      <c r="AE429" s="15">
        <f t="shared" si="448"/>
        <v>47329</v>
      </c>
      <c r="AF429" s="15">
        <f>AE429+1</f>
        <v>47330</v>
      </c>
    </row>
    <row r="430" spans="1:32" x14ac:dyDescent="0.15">
      <c r="A430" s="4">
        <f t="shared" si="446"/>
        <v>20298</v>
      </c>
      <c r="B430" s="15">
        <f>AF429+1</f>
        <v>47331</v>
      </c>
      <c r="C430" s="15">
        <f t="shared" si="445"/>
        <v>47332</v>
      </c>
      <c r="D430" s="15">
        <f t="shared" si="424"/>
        <v>47333</v>
      </c>
      <c r="E430" s="15">
        <f t="shared" si="425"/>
        <v>47334</v>
      </c>
      <c r="F430" s="15">
        <f t="shared" si="426"/>
        <v>47335</v>
      </c>
      <c r="G430" s="15">
        <f t="shared" si="427"/>
        <v>47336</v>
      </c>
      <c r="H430" s="15">
        <f t="shared" si="428"/>
        <v>47337</v>
      </c>
      <c r="I430" s="15">
        <f t="shared" si="429"/>
        <v>47338</v>
      </c>
      <c r="J430" s="15">
        <f t="shared" si="430"/>
        <v>47339</v>
      </c>
      <c r="K430" s="15">
        <f t="shared" si="431"/>
        <v>47340</v>
      </c>
      <c r="L430" s="15">
        <f t="shared" si="432"/>
        <v>47341</v>
      </c>
      <c r="M430" s="15">
        <f t="shared" si="433"/>
        <v>47342</v>
      </c>
      <c r="N430" s="15">
        <f t="shared" si="434"/>
        <v>47343</v>
      </c>
      <c r="O430" s="15">
        <f t="shared" si="435"/>
        <v>47344</v>
      </c>
      <c r="P430" s="15">
        <f t="shared" si="436"/>
        <v>47345</v>
      </c>
      <c r="Q430" s="15">
        <f t="shared" si="437"/>
        <v>47346</v>
      </c>
      <c r="R430" s="15">
        <f t="shared" si="412"/>
        <v>47347</v>
      </c>
      <c r="S430" s="15">
        <f t="shared" si="413"/>
        <v>47348</v>
      </c>
      <c r="T430" s="15">
        <f t="shared" si="414"/>
        <v>47349</v>
      </c>
      <c r="U430" s="15">
        <f t="shared" si="415"/>
        <v>47350</v>
      </c>
      <c r="V430" s="15">
        <f t="shared" si="416"/>
        <v>47351</v>
      </c>
      <c r="W430" s="15">
        <f t="shared" si="417"/>
        <v>47352</v>
      </c>
      <c r="X430" s="15">
        <f t="shared" si="418"/>
        <v>47353</v>
      </c>
      <c r="Y430" s="15">
        <f t="shared" si="419"/>
        <v>47354</v>
      </c>
      <c r="Z430" s="15">
        <f t="shared" si="420"/>
        <v>47355</v>
      </c>
      <c r="AA430" s="15">
        <f t="shared" si="421"/>
        <v>47356</v>
      </c>
      <c r="AB430" s="15">
        <f t="shared" si="422"/>
        <v>47357</v>
      </c>
      <c r="AC430" s="15">
        <f t="shared" si="423"/>
        <v>47358</v>
      </c>
      <c r="AD430" s="15">
        <f t="shared" si="447"/>
        <v>47359</v>
      </c>
      <c r="AE430" s="15">
        <f t="shared" si="448"/>
        <v>47360</v>
      </c>
      <c r="AF430" s="15">
        <f>AE430+1</f>
        <v>47361</v>
      </c>
    </row>
    <row r="431" spans="1:32" x14ac:dyDescent="0.15">
      <c r="A431" s="4">
        <f t="shared" si="446"/>
        <v>20299</v>
      </c>
      <c r="B431" s="15">
        <f>AF430+1</f>
        <v>47362</v>
      </c>
      <c r="C431" s="15">
        <f t="shared" si="445"/>
        <v>47363</v>
      </c>
      <c r="D431" s="15">
        <f t="shared" si="424"/>
        <v>47364</v>
      </c>
      <c r="E431" s="15">
        <f t="shared" si="425"/>
        <v>47365</v>
      </c>
      <c r="F431" s="15">
        <f t="shared" si="426"/>
        <v>47366</v>
      </c>
      <c r="G431" s="15">
        <f t="shared" si="427"/>
        <v>47367</v>
      </c>
      <c r="H431" s="15">
        <f t="shared" si="428"/>
        <v>47368</v>
      </c>
      <c r="I431" s="15">
        <f t="shared" si="429"/>
        <v>47369</v>
      </c>
      <c r="J431" s="15">
        <f t="shared" si="430"/>
        <v>47370</v>
      </c>
      <c r="K431" s="15">
        <f t="shared" si="431"/>
        <v>47371</v>
      </c>
      <c r="L431" s="15">
        <f t="shared" si="432"/>
        <v>47372</v>
      </c>
      <c r="M431" s="15">
        <f t="shared" si="433"/>
        <v>47373</v>
      </c>
      <c r="N431" s="15">
        <f t="shared" si="434"/>
        <v>47374</v>
      </c>
      <c r="O431" s="15">
        <f t="shared" si="435"/>
        <v>47375</v>
      </c>
      <c r="P431" s="15">
        <f t="shared" si="436"/>
        <v>47376</v>
      </c>
      <c r="Q431" s="15">
        <f t="shared" si="437"/>
        <v>47377</v>
      </c>
      <c r="R431" s="15">
        <f t="shared" si="412"/>
        <v>47378</v>
      </c>
      <c r="S431" s="15">
        <f t="shared" si="413"/>
        <v>47379</v>
      </c>
      <c r="T431" s="15">
        <f t="shared" si="414"/>
        <v>47380</v>
      </c>
      <c r="U431" s="15">
        <f t="shared" si="415"/>
        <v>47381</v>
      </c>
      <c r="V431" s="15">
        <f t="shared" si="416"/>
        <v>47382</v>
      </c>
      <c r="W431" s="15">
        <f t="shared" si="417"/>
        <v>47383</v>
      </c>
      <c r="X431" s="15">
        <f t="shared" si="418"/>
        <v>47384</v>
      </c>
      <c r="Y431" s="15">
        <f t="shared" si="419"/>
        <v>47385</v>
      </c>
      <c r="Z431" s="15">
        <f t="shared" si="420"/>
        <v>47386</v>
      </c>
      <c r="AA431" s="15">
        <f t="shared" si="421"/>
        <v>47387</v>
      </c>
      <c r="AB431" s="15">
        <f t="shared" si="422"/>
        <v>47388</v>
      </c>
      <c r="AC431" s="15">
        <f t="shared" si="423"/>
        <v>47389</v>
      </c>
      <c r="AD431" s="15">
        <f t="shared" si="447"/>
        <v>47390</v>
      </c>
      <c r="AE431" s="15">
        <f t="shared" si="448"/>
        <v>47391</v>
      </c>
    </row>
    <row r="432" spans="1:32" x14ac:dyDescent="0.15">
      <c r="A432" s="4">
        <f>A420+100</f>
        <v>202910</v>
      </c>
      <c r="B432" s="15">
        <f>AE431+1</f>
        <v>47392</v>
      </c>
      <c r="C432" s="15">
        <f t="shared" si="445"/>
        <v>47393</v>
      </c>
      <c r="D432" s="15">
        <f t="shared" si="424"/>
        <v>47394</v>
      </c>
      <c r="E432" s="15">
        <f t="shared" si="425"/>
        <v>47395</v>
      </c>
      <c r="F432" s="15">
        <f t="shared" si="426"/>
        <v>47396</v>
      </c>
      <c r="G432" s="15">
        <f t="shared" si="427"/>
        <v>47397</v>
      </c>
      <c r="H432" s="15">
        <f t="shared" si="428"/>
        <v>47398</v>
      </c>
      <c r="I432" s="15">
        <f t="shared" si="429"/>
        <v>47399</v>
      </c>
      <c r="J432" s="15">
        <f t="shared" si="430"/>
        <v>47400</v>
      </c>
      <c r="K432" s="15">
        <f t="shared" si="431"/>
        <v>47401</v>
      </c>
      <c r="L432" s="15">
        <f t="shared" si="432"/>
        <v>47402</v>
      </c>
      <c r="M432" s="15">
        <f t="shared" si="433"/>
        <v>47403</v>
      </c>
      <c r="N432" s="15">
        <f t="shared" si="434"/>
        <v>47404</v>
      </c>
      <c r="O432" s="15">
        <f t="shared" si="435"/>
        <v>47405</v>
      </c>
      <c r="P432" s="15">
        <f t="shared" si="436"/>
        <v>47406</v>
      </c>
      <c r="Q432" s="15">
        <f t="shared" si="437"/>
        <v>47407</v>
      </c>
      <c r="R432" s="15">
        <f t="shared" si="412"/>
        <v>47408</v>
      </c>
      <c r="S432" s="15">
        <f t="shared" si="413"/>
        <v>47409</v>
      </c>
      <c r="T432" s="15">
        <f t="shared" si="414"/>
        <v>47410</v>
      </c>
      <c r="U432" s="15">
        <f t="shared" si="415"/>
        <v>47411</v>
      </c>
      <c r="V432" s="15">
        <f t="shared" si="416"/>
        <v>47412</v>
      </c>
      <c r="W432" s="15">
        <f t="shared" si="417"/>
        <v>47413</v>
      </c>
      <c r="X432" s="15">
        <f t="shared" si="418"/>
        <v>47414</v>
      </c>
      <c r="Y432" s="15">
        <f t="shared" si="419"/>
        <v>47415</v>
      </c>
      <c r="Z432" s="15">
        <f t="shared" si="420"/>
        <v>47416</v>
      </c>
      <c r="AA432" s="15">
        <f t="shared" si="421"/>
        <v>47417</v>
      </c>
      <c r="AB432" s="15">
        <f t="shared" si="422"/>
        <v>47418</v>
      </c>
      <c r="AC432" s="15">
        <f t="shared" si="423"/>
        <v>47419</v>
      </c>
      <c r="AD432" s="15">
        <f t="shared" si="447"/>
        <v>47420</v>
      </c>
      <c r="AE432" s="15">
        <f t="shared" si="448"/>
        <v>47421</v>
      </c>
      <c r="AF432" s="15">
        <f>AE432+1</f>
        <v>47422</v>
      </c>
    </row>
    <row r="433" spans="1:32" x14ac:dyDescent="0.15">
      <c r="A433" s="4">
        <f>A421+100</f>
        <v>202911</v>
      </c>
      <c r="B433" s="15">
        <f>AF432+1</f>
        <v>47423</v>
      </c>
      <c r="C433" s="15">
        <f t="shared" si="445"/>
        <v>47424</v>
      </c>
      <c r="D433" s="15">
        <f t="shared" si="424"/>
        <v>47425</v>
      </c>
      <c r="E433" s="15">
        <f t="shared" si="425"/>
        <v>47426</v>
      </c>
      <c r="F433" s="15">
        <f t="shared" si="426"/>
        <v>47427</v>
      </c>
      <c r="G433" s="15">
        <f t="shared" si="427"/>
        <v>47428</v>
      </c>
      <c r="H433" s="15">
        <f t="shared" si="428"/>
        <v>47429</v>
      </c>
      <c r="I433" s="15">
        <f t="shared" si="429"/>
        <v>47430</v>
      </c>
      <c r="J433" s="15">
        <f t="shared" si="430"/>
        <v>47431</v>
      </c>
      <c r="K433" s="15">
        <f t="shared" si="431"/>
        <v>47432</v>
      </c>
      <c r="L433" s="15">
        <f t="shared" si="432"/>
        <v>47433</v>
      </c>
      <c r="M433" s="15">
        <f t="shared" si="433"/>
        <v>47434</v>
      </c>
      <c r="N433" s="15">
        <f t="shared" si="434"/>
        <v>47435</v>
      </c>
      <c r="O433" s="15">
        <f t="shared" si="435"/>
        <v>47436</v>
      </c>
      <c r="P433" s="15">
        <f t="shared" si="436"/>
        <v>47437</v>
      </c>
      <c r="Q433" s="15">
        <f t="shared" si="437"/>
        <v>47438</v>
      </c>
      <c r="R433" s="15">
        <f t="shared" si="412"/>
        <v>47439</v>
      </c>
      <c r="S433" s="15">
        <f t="shared" si="413"/>
        <v>47440</v>
      </c>
      <c r="T433" s="15">
        <f t="shared" si="414"/>
        <v>47441</v>
      </c>
      <c r="U433" s="15">
        <f t="shared" si="415"/>
        <v>47442</v>
      </c>
      <c r="V433" s="15">
        <f t="shared" si="416"/>
        <v>47443</v>
      </c>
      <c r="W433" s="15">
        <f t="shared" si="417"/>
        <v>47444</v>
      </c>
      <c r="X433" s="15">
        <f t="shared" si="418"/>
        <v>47445</v>
      </c>
      <c r="Y433" s="15">
        <f t="shared" si="419"/>
        <v>47446</v>
      </c>
      <c r="Z433" s="15">
        <f t="shared" si="420"/>
        <v>47447</v>
      </c>
      <c r="AA433" s="15">
        <f t="shared" si="421"/>
        <v>47448</v>
      </c>
      <c r="AB433" s="15">
        <f t="shared" si="422"/>
        <v>47449</v>
      </c>
      <c r="AC433" s="15">
        <f t="shared" si="423"/>
        <v>47450</v>
      </c>
      <c r="AD433" s="15">
        <f t="shared" si="447"/>
        <v>47451</v>
      </c>
      <c r="AE433" s="15">
        <f t="shared" si="448"/>
        <v>47452</v>
      </c>
    </row>
    <row r="434" spans="1:32" ht="12" thickBot="1" x14ac:dyDescent="0.2">
      <c r="A434" s="16">
        <f>A422+100</f>
        <v>202912</v>
      </c>
      <c r="B434" s="17">
        <f>AE433+1</f>
        <v>47453</v>
      </c>
      <c r="C434" s="17">
        <f t="shared" si="445"/>
        <v>47454</v>
      </c>
      <c r="D434" s="17">
        <f t="shared" ref="D434:R434" si="449">C434+1</f>
        <v>47455</v>
      </c>
      <c r="E434" s="17">
        <f t="shared" si="449"/>
        <v>47456</v>
      </c>
      <c r="F434" s="17">
        <f t="shared" si="449"/>
        <v>47457</v>
      </c>
      <c r="G434" s="17">
        <f t="shared" si="449"/>
        <v>47458</v>
      </c>
      <c r="H434" s="17">
        <f t="shared" si="449"/>
        <v>47459</v>
      </c>
      <c r="I434" s="17">
        <f t="shared" si="449"/>
        <v>47460</v>
      </c>
      <c r="J434" s="17">
        <f t="shared" si="449"/>
        <v>47461</v>
      </c>
      <c r="K434" s="17">
        <f t="shared" si="449"/>
        <v>47462</v>
      </c>
      <c r="L434" s="17">
        <f t="shared" si="449"/>
        <v>47463</v>
      </c>
      <c r="M434" s="17">
        <f t="shared" si="449"/>
        <v>47464</v>
      </c>
      <c r="N434" s="17">
        <f t="shared" si="449"/>
        <v>47465</v>
      </c>
      <c r="O434" s="17">
        <f t="shared" si="449"/>
        <v>47466</v>
      </c>
      <c r="P434" s="17">
        <f t="shared" si="449"/>
        <v>47467</v>
      </c>
      <c r="Q434" s="17">
        <f t="shared" si="449"/>
        <v>47468</v>
      </c>
      <c r="R434" s="17">
        <f t="shared" si="449"/>
        <v>47469</v>
      </c>
      <c r="S434" s="17">
        <f t="shared" si="413"/>
        <v>47470</v>
      </c>
      <c r="T434" s="17">
        <f t="shared" ref="T434:AF434" si="450">S434+1</f>
        <v>47471</v>
      </c>
      <c r="U434" s="17">
        <f t="shared" si="450"/>
        <v>47472</v>
      </c>
      <c r="V434" s="17">
        <f t="shared" si="450"/>
        <v>47473</v>
      </c>
      <c r="W434" s="17">
        <f t="shared" si="450"/>
        <v>47474</v>
      </c>
      <c r="X434" s="17">
        <f t="shared" si="450"/>
        <v>47475</v>
      </c>
      <c r="Y434" s="17">
        <f t="shared" si="450"/>
        <v>47476</v>
      </c>
      <c r="Z434" s="17">
        <f t="shared" si="450"/>
        <v>47477</v>
      </c>
      <c r="AA434" s="17">
        <f t="shared" si="450"/>
        <v>47478</v>
      </c>
      <c r="AB434" s="17">
        <f t="shared" si="450"/>
        <v>47479</v>
      </c>
      <c r="AC434" s="17">
        <f t="shared" si="450"/>
        <v>47480</v>
      </c>
      <c r="AD434" s="17">
        <f t="shared" si="450"/>
        <v>47481</v>
      </c>
      <c r="AE434" s="17">
        <f t="shared" si="450"/>
        <v>47482</v>
      </c>
      <c r="AF434" s="17">
        <f t="shared" si="450"/>
        <v>47483</v>
      </c>
    </row>
  </sheetData>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0AA78-0889-43A3-A43D-158500CD3B77}">
  <sheetPr codeName="Sheet16">
    <tabColor theme="0" tint="-0.499984740745262"/>
  </sheetPr>
  <dimension ref="A1:BG2"/>
  <sheetViews>
    <sheetView zoomScaleNormal="100" workbookViewId="0">
      <selection activeCell="A2" sqref="A2"/>
    </sheetView>
  </sheetViews>
  <sheetFormatPr defaultColWidth="9.75" defaultRowHeight="13.5" x14ac:dyDescent="0.15"/>
  <cols>
    <col min="16" max="16" width="15.375" bestFit="1" customWidth="1"/>
    <col min="39" max="39" width="16.75" bestFit="1" customWidth="1"/>
    <col min="42" max="58" width="3.375" customWidth="1"/>
  </cols>
  <sheetData>
    <row r="1" spans="1:59" ht="18.95" customHeight="1" x14ac:dyDescent="0.15">
      <c r="A1" s="5">
        <v>1</v>
      </c>
      <c r="B1" s="5">
        <v>2</v>
      </c>
      <c r="C1" s="5">
        <v>3</v>
      </c>
      <c r="D1" s="5">
        <v>4</v>
      </c>
      <c r="E1" s="5">
        <v>5</v>
      </c>
      <c r="F1" s="5">
        <v>6</v>
      </c>
      <c r="G1" s="5">
        <v>7</v>
      </c>
      <c r="H1" s="5">
        <v>8</v>
      </c>
      <c r="I1" s="5">
        <v>9</v>
      </c>
      <c r="J1" s="5">
        <v>10</v>
      </c>
      <c r="K1" s="5">
        <v>11</v>
      </c>
      <c r="L1" s="5">
        <v>12</v>
      </c>
      <c r="M1" s="5">
        <v>13</v>
      </c>
      <c r="N1" s="5">
        <v>14</v>
      </c>
      <c r="O1" s="5">
        <v>15</v>
      </c>
      <c r="P1" s="5">
        <v>16</v>
      </c>
      <c r="Q1" s="5">
        <v>17</v>
      </c>
      <c r="R1" s="5">
        <v>18</v>
      </c>
      <c r="S1" s="5">
        <v>19</v>
      </c>
      <c r="T1" s="5">
        <v>20</v>
      </c>
      <c r="U1" s="5">
        <v>21</v>
      </c>
      <c r="V1" s="5">
        <v>22</v>
      </c>
      <c r="W1" s="5">
        <v>23</v>
      </c>
      <c r="X1" s="5">
        <v>24</v>
      </c>
      <c r="Y1" s="5">
        <v>25</v>
      </c>
      <c r="Z1" s="5">
        <v>26</v>
      </c>
      <c r="AA1" s="5">
        <v>27</v>
      </c>
      <c r="AB1" s="5">
        <v>28</v>
      </c>
      <c r="AC1" s="5">
        <v>29</v>
      </c>
      <c r="AD1" s="5">
        <v>30</v>
      </c>
      <c r="AE1" s="5">
        <v>31</v>
      </c>
      <c r="AF1" s="5">
        <v>32</v>
      </c>
      <c r="AG1" s="5">
        <v>33</v>
      </c>
      <c r="AH1" s="5">
        <v>34</v>
      </c>
      <c r="AI1" s="5">
        <v>35</v>
      </c>
      <c r="AJ1" s="5">
        <v>36</v>
      </c>
      <c r="AK1" s="5">
        <v>37</v>
      </c>
      <c r="AL1" s="5">
        <v>38</v>
      </c>
      <c r="AM1" s="5">
        <v>39</v>
      </c>
      <c r="AN1" s="5">
        <v>40</v>
      </c>
      <c r="AO1" s="5">
        <v>41</v>
      </c>
      <c r="AP1" s="5">
        <v>42</v>
      </c>
      <c r="AQ1" s="5">
        <v>43</v>
      </c>
      <c r="AR1" s="5">
        <v>44</v>
      </c>
      <c r="AS1" s="5">
        <v>45</v>
      </c>
      <c r="AT1" s="5">
        <v>46</v>
      </c>
      <c r="AU1" s="5">
        <v>47</v>
      </c>
      <c r="AV1" s="5">
        <v>48</v>
      </c>
      <c r="AW1" s="5">
        <v>49</v>
      </c>
      <c r="AX1" s="5">
        <v>50</v>
      </c>
      <c r="AY1" s="5">
        <v>51</v>
      </c>
      <c r="AZ1" s="5">
        <v>52</v>
      </c>
      <c r="BA1" s="5">
        <v>53</v>
      </c>
      <c r="BB1" s="5">
        <v>54</v>
      </c>
      <c r="BC1" s="5">
        <v>55</v>
      </c>
      <c r="BD1" s="5">
        <v>56</v>
      </c>
      <c r="BE1" s="5">
        <v>57</v>
      </c>
      <c r="BF1" s="5">
        <v>58</v>
      </c>
      <c r="BG1" s="5"/>
    </row>
    <row r="2" spans="1:59" x14ac:dyDescent="0.15">
      <c r="A2" s="6"/>
      <c r="B2" s="6"/>
      <c r="C2" t="str">
        <f>_xlfn.CONCAT(様式1!K11,様式1!O11)</f>
        <v>特定非営利活動法人〇〇〇〇</v>
      </c>
      <c r="D2" t="str">
        <f>様式1!O11</f>
        <v>〇〇〇〇</v>
      </c>
      <c r="E2" s="6"/>
      <c r="F2" t="str">
        <f>_xlfn.CONCAT(別紙3!I24,"月")</f>
        <v>月</v>
      </c>
      <c r="G2" s="6"/>
      <c r="H2" s="6"/>
      <c r="I2" s="6"/>
      <c r="J2" s="6"/>
      <c r="K2" s="6"/>
      <c r="L2" s="6"/>
      <c r="M2" s="6"/>
      <c r="N2" s="6"/>
      <c r="O2" s="6"/>
      <c r="P2" s="3" t="e">
        <f>参照!B19</f>
        <v>#VALUE!</v>
      </c>
      <c r="Q2">
        <f>様式1!M13</f>
        <v>0</v>
      </c>
      <c r="R2">
        <f>様式1!Q13</f>
        <v>0</v>
      </c>
      <c r="S2">
        <f>別紙3!I5</f>
        <v>0</v>
      </c>
      <c r="T2">
        <f>別紙3!I15</f>
        <v>0</v>
      </c>
      <c r="U2">
        <f>別紙3!I14</f>
        <v>0</v>
      </c>
      <c r="V2">
        <f>別紙3!I13</f>
        <v>0</v>
      </c>
      <c r="W2" t="str">
        <f>_xlfn.CONCAT(別紙3!J17,別紙3!L17,別紙3!M17)</f>
        <v>-</v>
      </c>
      <c r="X2">
        <f>別紙3!I18</f>
        <v>0</v>
      </c>
      <c r="Y2" t="str">
        <f>_xlfn.CONCAT(別紙3!I20,別紙3!L20,別紙3!M20,別紙3!P20,別紙3!Q20)</f>
        <v>--</v>
      </c>
      <c r="Z2" t="str">
        <f>_xlfn.CONCAT(別紙3!I21,別紙3!L21,別紙3!M21,別紙3!P21,別紙3!Q21)</f>
        <v>--</v>
      </c>
      <c r="AA2">
        <f>別紙3!I19</f>
        <v>0</v>
      </c>
      <c r="AB2" s="6"/>
      <c r="AC2" s="6"/>
      <c r="AD2">
        <f>様式1!E32</f>
        <v>0</v>
      </c>
      <c r="AE2" t="e">
        <f>IF(様式1!#REF!="○","SDGs","")</f>
        <v>#REF!</v>
      </c>
      <c r="AF2" t="e">
        <f>IF(様式1!#REF!="○","自立","")</f>
        <v>#REF!</v>
      </c>
      <c r="AG2">
        <f>様式1!E34</f>
        <v>0</v>
      </c>
      <c r="AH2" s="208" t="e">
        <f>様式1!I20</f>
        <v>#N/A</v>
      </c>
      <c r="AI2" s="39" t="e">
        <f>IF(参照!B21="該当","○","")</f>
        <v>#VALUE!</v>
      </c>
      <c r="AJ2" s="39" t="e">
        <f>IF(参照!B21="該当",1,0.9)</f>
        <v>#VALUE!</v>
      </c>
      <c r="AK2" s="39">
        <v>1</v>
      </c>
      <c r="AL2">
        <f>別紙3!I25</f>
        <v>0</v>
      </c>
      <c r="AM2" s="27">
        <f>様式1!I21</f>
        <v>0</v>
      </c>
      <c r="AN2" t="s">
        <v>101</v>
      </c>
      <c r="AO2" s="27">
        <f>様式1!N21</f>
        <v>0</v>
      </c>
      <c r="AP2" t="e">
        <f>IF(OR(別紙1・2!#REF!="1 ",別紙1・2!#REF!="1 ",別紙1・2!#REF!="1 "),"○","")</f>
        <v>#REF!</v>
      </c>
      <c r="AQ2" t="e">
        <f>IF(OR(別紙1・2!#REF!="2 ",別紙1・2!#REF!="2 ",別紙1・2!#REF!="2 "),"○","")</f>
        <v>#REF!</v>
      </c>
      <c r="AR2" t="e">
        <f>IF(OR(別紙1・2!#REF!="3 ",別紙1・2!#REF!="3 ",別紙1・2!#REF!="3 "),"○","")</f>
        <v>#REF!</v>
      </c>
      <c r="AS2" t="e">
        <f>IF(OR(別紙1・2!#REF!="4 ",別紙1・2!#REF!="4 ",別紙1・2!#REF!="4 "),"○","")</f>
        <v>#REF!</v>
      </c>
      <c r="AT2" t="e">
        <f>IF(OR(別紙1・2!#REF!="5 ",別紙1・2!#REF!="5 ",別紙1・2!#REF!="5 "),"○","")</f>
        <v>#REF!</v>
      </c>
      <c r="AU2" t="e">
        <f>IF(OR(別紙1・2!#REF!="6 ",別紙1・2!#REF!="6 ",別紙1・2!#REF!="6 "),"○","")</f>
        <v>#REF!</v>
      </c>
      <c r="AV2" t="e">
        <f>IF(OR(別紙1・2!#REF!="7 ",別紙1・2!#REF!="7 ",別紙1・2!#REF!="7 "),"○","")</f>
        <v>#REF!</v>
      </c>
      <c r="AW2" t="e">
        <f>IF(OR(別紙1・2!#REF!="8 ",別紙1・2!#REF!="8 ",別紙1・2!#REF!="8 "),"○","")</f>
        <v>#REF!</v>
      </c>
      <c r="AX2" t="e">
        <f>IF(OR(別紙1・2!#REF!="9 ",別紙1・2!#REF!="9 ",別紙1・2!#REF!="9 "),"○","")</f>
        <v>#REF!</v>
      </c>
      <c r="AY2" t="e">
        <f>IF(OR(別紙1・2!#REF!="10",別紙1・2!#REF!="10",別紙1・2!#REF!="10"),"○","")</f>
        <v>#REF!</v>
      </c>
      <c r="AZ2" t="e">
        <f>IF(OR(別紙1・2!#REF!="11",別紙1・2!#REF!="11",別紙1・2!#REF!="11"),"○","")</f>
        <v>#REF!</v>
      </c>
      <c r="BA2" t="e">
        <f>IF(OR(別紙1・2!#REF!="12",別紙1・2!#REF!="12",別紙1・2!#REF!="12"),"○","")</f>
        <v>#REF!</v>
      </c>
      <c r="BB2" t="e">
        <f>IF(OR(別紙1・2!#REF!="13",別紙1・2!#REF!="13",別紙1・2!#REF!="13"),"○","")</f>
        <v>#REF!</v>
      </c>
      <c r="BC2" t="e">
        <f>IF(OR(別紙1・2!#REF!="14",別紙1・2!#REF!="14",別紙1・2!#REF!="14"),"○","")</f>
        <v>#REF!</v>
      </c>
      <c r="BD2" t="e">
        <f>IF(OR(別紙1・2!#REF!="15",別紙1・2!#REF!="15",別紙1・2!#REF!="15"),"○","")</f>
        <v>#REF!</v>
      </c>
      <c r="BE2" t="e">
        <f>IF(OR(別紙1・2!#REF!="16",別紙1・2!#REF!="16",別紙1・2!#REF!="16"),"○","")</f>
        <v>#REF!</v>
      </c>
      <c r="BF2" t="e">
        <f>IF(OR(別紙1・2!#REF!="17",別紙1・2!#REF!="17",別紙1・2!#REF!="17"),"○","")</f>
        <v>#REF!</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e41e127-7052-4f5b-b88d-ec8488b2cf07" xsi:nil="true"/>
    <lcf76f155ced4ddcb4097134ff3c332f xmlns="66013842-e4c2-4079-b22e-f74e0daffab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10FE7A00D241E4588E13017EC4F89AD" ma:contentTypeVersion="12" ma:contentTypeDescription="新しいドキュメントを作成します。" ma:contentTypeScope="" ma:versionID="2b383030ed204b5096a7313c068c6023">
  <xsd:schema xmlns:xsd="http://www.w3.org/2001/XMLSchema" xmlns:xs="http://www.w3.org/2001/XMLSchema" xmlns:p="http://schemas.microsoft.com/office/2006/metadata/properties" xmlns:ns2="66013842-e4c2-4079-b22e-f74e0daffabf" xmlns:ns3="6e41e127-7052-4f5b-b88d-ec8488b2cf07" targetNamespace="http://schemas.microsoft.com/office/2006/metadata/properties" ma:root="true" ma:fieldsID="fd02a0d99aae551766150208a3fc4cbe" ns2:_="" ns3:_="">
    <xsd:import namespace="66013842-e4c2-4079-b22e-f74e0daffabf"/>
    <xsd:import namespace="6e41e127-7052-4f5b-b88d-ec8488b2cf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013842-e4c2-4079-b22e-f74e0daffa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eaabba1a-d6bd-463b-b12e-be4777068544"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BillingMetadata" ma:index="1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e41e127-7052-4f5b-b88d-ec8488b2cf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15cec7c-3563-4f4a-8ac3-4dafb4e1643a}" ma:internalName="TaxCatchAll" ma:showField="CatchAllData" ma:web="6e41e127-7052-4f5b-b88d-ec8488b2cf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61AF52-10F7-4DAA-A174-0BA9E4BCEB39}">
  <ds:schemaRefs>
    <ds:schemaRef ds:uri="http://schemas.microsoft.com/sharepoint/v3/contenttype/forms"/>
  </ds:schemaRefs>
</ds:datastoreItem>
</file>

<file path=customXml/itemProps2.xml><?xml version="1.0" encoding="utf-8"?>
<ds:datastoreItem xmlns:ds="http://schemas.openxmlformats.org/officeDocument/2006/customXml" ds:itemID="{BCB9ED96-814D-4585-B389-3813764057B0}">
  <ds:schemaRefs>
    <ds:schemaRef ds:uri="http://schemas.microsoft.com/office/2006/metadata/properties"/>
    <ds:schemaRef ds:uri="http://schemas.microsoft.com/office/infopath/2007/PartnerControls"/>
    <ds:schemaRef ds:uri="6e41e127-7052-4f5b-b88d-ec8488b2cf07"/>
    <ds:schemaRef ds:uri="66013842-e4c2-4079-b22e-f74e0daffabf"/>
  </ds:schemaRefs>
</ds:datastoreItem>
</file>

<file path=customXml/itemProps3.xml><?xml version="1.0" encoding="utf-8"?>
<ds:datastoreItem xmlns:ds="http://schemas.openxmlformats.org/officeDocument/2006/customXml" ds:itemID="{3D7FD059-86FC-4087-A0C3-2E9C8ECAC0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013842-e4c2-4079-b22e-f74e0daffabf"/>
    <ds:schemaRef ds:uri="6e41e127-7052-4f5b-b88d-ec8488b2cf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7</vt:i4>
      </vt:variant>
    </vt:vector>
  </HeadingPairs>
  <TitlesOfParts>
    <vt:vector size="17" baseType="lpstr">
      <vt:lpstr>申請書類一覧</vt:lpstr>
      <vt:lpstr>様式1</vt:lpstr>
      <vt:lpstr>別紙1・2</vt:lpstr>
      <vt:lpstr>別紙3</vt:lpstr>
      <vt:lpstr>別紙4</vt:lpstr>
      <vt:lpstr>別紙5</vt:lpstr>
      <vt:lpstr>別紙6</vt:lpstr>
      <vt:lpstr>参照</vt:lpstr>
      <vt:lpstr>3年以内判定</vt:lpstr>
      <vt:lpstr>事務局1</vt:lpstr>
      <vt:lpstr>申請書類一覧!Print_Area</vt:lpstr>
      <vt:lpstr>別紙1・2!Print_Area</vt:lpstr>
      <vt:lpstr>別紙3!Print_Area</vt:lpstr>
      <vt:lpstr>別紙4!Print_Area</vt:lpstr>
      <vt:lpstr>別紙5!Print_Area</vt:lpstr>
      <vt:lpstr>別紙6!Print_Area</vt:lpstr>
      <vt:lpstr>様式1!Print_Area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2026-03-23T06:40:10Z</cp:lastPrinted>
  <dcterms:created xsi:type="dcterms:W3CDTF">2023-05-25T03:52:17Z</dcterms:created>
  <dcterms:modified xsi:type="dcterms:W3CDTF">2026-03-29T23:40:22Z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0x010100B10FE7A00D241E4588E13017EC4F89AD</vt:lpwstr>
  </property>
  <property fmtid="{D5CDD505-2E9C-101B-9397-08002B2CF9AE}" pid="3" name="MediaServiceImageTags">
    <vt:lpwstr/>
  </property>
</Properties>
</file>